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p4-environnement\03A_eau_gestion\AVERTISSEMENTS\2000-2016\2015\Bilan_hydrique\methodologie\Fichiers_suivi_BH\MAIS_SEM\"/>
    </mc:Choice>
  </mc:AlternateContent>
  <bookViews>
    <workbookView xWindow="0" yWindow="0" windowWidth="24000" windowHeight="9735" tabRatio="302"/>
  </bookViews>
  <sheets>
    <sheet name="Bilan hydrique" sheetId="1" r:id="rId1"/>
    <sheet name="Stades" sheetId="2" state="hidden" r:id="rId2"/>
    <sheet name="Précocités" sheetId="3" state="hidden" r:id="rId3"/>
    <sheet name="Pluie" sheetId="4" r:id="rId4"/>
    <sheet name="Irrigation" sheetId="5" r:id="rId5"/>
  </sheets>
  <definedNames>
    <definedName name="précocité">Précocités!$A$2:$A$5</definedName>
    <definedName name="stades">Stades!$A$1:$A$22</definedName>
    <definedName name="_xlnm.Print_Area" localSheetId="0">'Bilan hydrique'!$A$3:$M$92</definedName>
  </definedNames>
  <calcPr calcId="152511"/>
</workbook>
</file>

<file path=xl/calcChain.xml><?xml version="1.0" encoding="utf-8"?>
<calcChain xmlns="http://schemas.openxmlformats.org/spreadsheetml/2006/main">
  <c r="A3" i="1" l="1"/>
  <c r="C16" i="1"/>
  <c r="A22"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A2" i="5"/>
  <c r="A2" i="4"/>
  <c r="A3" i="4" s="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B43" i="1" l="1"/>
  <c r="B44" i="1" s="1"/>
  <c r="B45" i="1" s="1"/>
  <c r="B46" i="1" s="1"/>
  <c r="B47" i="1" s="1"/>
  <c r="E42" i="1"/>
  <c r="F42" i="1" s="1"/>
  <c r="E26" i="1"/>
  <c r="F26" i="1" s="1"/>
  <c r="A3" i="5"/>
  <c r="E38" i="1"/>
  <c r="F38" i="1" s="1"/>
  <c r="E22" i="1"/>
  <c r="E25" i="1"/>
  <c r="F25" i="1" s="1"/>
  <c r="E29" i="1"/>
  <c r="F29" i="1" s="1"/>
  <c r="E33" i="1"/>
  <c r="F33" i="1" s="1"/>
  <c r="E37" i="1"/>
  <c r="F37" i="1" s="1"/>
  <c r="E41" i="1"/>
  <c r="F41" i="1" s="1"/>
  <c r="E24" i="1"/>
  <c r="F24" i="1" s="1"/>
  <c r="E28" i="1"/>
  <c r="F28" i="1" s="1"/>
  <c r="E32" i="1"/>
  <c r="F32" i="1" s="1"/>
  <c r="E36" i="1"/>
  <c r="F36" i="1" s="1"/>
  <c r="E40" i="1"/>
  <c r="F40" i="1" s="1"/>
  <c r="E23" i="1"/>
  <c r="F23" i="1" s="1"/>
  <c r="E27" i="1"/>
  <c r="F27" i="1" s="1"/>
  <c r="E31" i="1"/>
  <c r="F31" i="1" s="1"/>
  <c r="E35" i="1"/>
  <c r="F35" i="1" s="1"/>
  <c r="E39" i="1"/>
  <c r="F39" i="1" s="1"/>
  <c r="E43" i="1"/>
  <c r="F43" i="1" s="1"/>
  <c r="E34" i="1"/>
  <c r="F34" i="1" s="1"/>
  <c r="A23" i="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E30" i="1"/>
  <c r="F30" i="1" s="1"/>
  <c r="E45" i="1" l="1"/>
  <c r="F45" i="1" s="1"/>
  <c r="E44" i="1"/>
  <c r="F44" i="1" s="1"/>
  <c r="E46" i="1"/>
  <c r="F46" i="1" s="1"/>
  <c r="E47" i="1"/>
  <c r="F47" i="1" s="1"/>
  <c r="B48" i="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F22" i="1"/>
  <c r="H22" i="1" s="1"/>
  <c r="I34" i="1" l="1"/>
  <c r="I36" i="1"/>
  <c r="I26" i="1"/>
  <c r="I40" i="1"/>
  <c r="I45" i="1"/>
  <c r="I33" i="1"/>
  <c r="I22" i="1"/>
  <c r="J22" i="1" s="1"/>
  <c r="I23" i="1"/>
  <c r="I37" i="1"/>
  <c r="B49" i="1"/>
  <c r="I48" i="1"/>
  <c r="E48" i="1"/>
  <c r="F48" i="1" s="1"/>
  <c r="I27" i="1"/>
  <c r="I28" i="1"/>
  <c r="I39" i="1"/>
  <c r="I44" i="1"/>
  <c r="M22" i="1"/>
  <c r="I35" i="1"/>
  <c r="I43" i="1"/>
  <c r="I47" i="1"/>
  <c r="I32" i="1"/>
  <c r="I25" i="1"/>
  <c r="I41" i="1"/>
  <c r="I46" i="1"/>
  <c r="I31" i="1"/>
  <c r="I38" i="1"/>
  <c r="I24" i="1"/>
  <c r="I30" i="1"/>
  <c r="I42" i="1"/>
  <c r="I29" i="1"/>
  <c r="G23" i="1" l="1"/>
  <c r="H23" i="1" s="1"/>
  <c r="E49" i="1"/>
  <c r="F49" i="1" s="1"/>
  <c r="B50" i="1"/>
  <c r="I49" i="1"/>
  <c r="B51" i="1" l="1"/>
  <c r="E50" i="1"/>
  <c r="F50" i="1" s="1"/>
  <c r="I50" i="1"/>
  <c r="M23" i="1"/>
  <c r="J23" i="1"/>
  <c r="I51" i="1" l="1"/>
  <c r="I52" i="1" s="1"/>
  <c r="E51" i="1"/>
  <c r="F51" i="1" s="1"/>
  <c r="G24" i="1"/>
  <c r="H24" i="1" s="1"/>
  <c r="E52" i="1" l="1"/>
  <c r="M24" i="1"/>
  <c r="J24" i="1"/>
  <c r="G25" i="1" l="1"/>
  <c r="H25" i="1" s="1"/>
  <c r="M25" i="1" l="1"/>
  <c r="J25" i="1"/>
  <c r="G26" i="1" l="1"/>
  <c r="H26" i="1" s="1"/>
  <c r="J26" i="1" l="1"/>
  <c r="M26" i="1"/>
  <c r="G27" i="1" l="1"/>
  <c r="H27" i="1" s="1"/>
  <c r="M27" i="1" l="1"/>
  <c r="J27" i="1"/>
  <c r="G28" i="1" s="1"/>
  <c r="H28" i="1" s="1"/>
  <c r="M28" i="1" l="1"/>
  <c r="J28" i="1"/>
  <c r="G29" i="1" s="1"/>
  <c r="H29" i="1" s="1"/>
  <c r="M29" i="1" l="1"/>
  <c r="J29" i="1"/>
  <c r="G30" i="1" s="1"/>
  <c r="H30" i="1" s="1"/>
  <c r="J30" i="1" l="1"/>
  <c r="G31" i="1" s="1"/>
  <c r="H31" i="1" s="1"/>
  <c r="M30" i="1"/>
  <c r="M31" i="1" l="1"/>
  <c r="J31" i="1"/>
  <c r="G32" i="1" s="1"/>
  <c r="H32" i="1" s="1"/>
  <c r="M32" i="1" l="1"/>
  <c r="J32" i="1"/>
  <c r="G33" i="1" s="1"/>
  <c r="H33" i="1" s="1"/>
  <c r="M33" i="1" l="1"/>
  <c r="J33" i="1"/>
  <c r="G34" i="1" s="1"/>
  <c r="H34" i="1" s="1"/>
  <c r="J34" i="1" l="1"/>
  <c r="G35" i="1" s="1"/>
  <c r="H35" i="1" s="1"/>
  <c r="M34" i="1"/>
  <c r="M35" i="1" l="1"/>
  <c r="J35" i="1"/>
  <c r="G36" i="1" s="1"/>
  <c r="H36" i="1" s="1"/>
  <c r="M36" i="1" l="1"/>
  <c r="J36" i="1"/>
  <c r="G37" i="1" s="1"/>
  <c r="H37" i="1" s="1"/>
  <c r="M37" i="1" l="1"/>
  <c r="J37" i="1"/>
  <c r="G38" i="1" s="1"/>
  <c r="H38" i="1" s="1"/>
  <c r="J38" i="1" l="1"/>
  <c r="G39" i="1" s="1"/>
  <c r="H39" i="1" s="1"/>
  <c r="M38" i="1"/>
  <c r="M39" i="1" l="1"/>
  <c r="J39" i="1"/>
  <c r="G40" i="1" s="1"/>
  <c r="H40" i="1" s="1"/>
  <c r="M40" i="1" l="1"/>
  <c r="J40" i="1"/>
  <c r="G41" i="1" s="1"/>
  <c r="H41" i="1" s="1"/>
  <c r="M41" i="1" l="1"/>
  <c r="J41" i="1"/>
  <c r="G42" i="1" s="1"/>
  <c r="H42" i="1" s="1"/>
  <c r="J42" i="1" l="1"/>
  <c r="G43" i="1" s="1"/>
  <c r="H43" i="1" s="1"/>
  <c r="M42" i="1"/>
  <c r="M43" i="1" l="1"/>
  <c r="J43" i="1"/>
  <c r="G44" i="1" s="1"/>
  <c r="H44" i="1" s="1"/>
  <c r="M44" i="1" l="1"/>
  <c r="J44" i="1"/>
  <c r="G45" i="1" s="1"/>
  <c r="H45" i="1" s="1"/>
  <c r="J45" i="1" l="1"/>
  <c r="G46" i="1" s="1"/>
  <c r="H46" i="1" s="1"/>
  <c r="M45" i="1"/>
  <c r="M46" i="1" l="1"/>
  <c r="J46" i="1"/>
  <c r="G47" i="1" s="1"/>
  <c r="H47" i="1" s="1"/>
  <c r="M47" i="1" l="1"/>
  <c r="J47" i="1"/>
  <c r="G48" i="1" s="1"/>
  <c r="H48" i="1" s="1"/>
  <c r="M48" i="1" l="1"/>
  <c r="J48" i="1"/>
  <c r="G49" i="1" s="1"/>
  <c r="H49" i="1" s="1"/>
  <c r="J49" i="1" l="1"/>
  <c r="G50" i="1" s="1"/>
  <c r="H50" i="1" s="1"/>
  <c r="M49" i="1"/>
  <c r="M50" i="1" l="1"/>
  <c r="J50" i="1"/>
  <c r="G51" i="1" s="1"/>
  <c r="H51" i="1" s="1"/>
  <c r="J51" i="1" l="1"/>
  <c r="J52" i="1" s="1"/>
  <c r="M51" i="1"/>
  <c r="M52" i="1" s="1"/>
</calcChain>
</file>

<file path=xl/sharedStrings.xml><?xml version="1.0" encoding="utf-8"?>
<sst xmlns="http://schemas.openxmlformats.org/spreadsheetml/2006/main" count="56" uniqueCount="55">
  <si>
    <t>CODE DE PROTECTION : ibla</t>
  </si>
  <si>
    <t>Renseignements</t>
  </si>
  <si>
    <t>Nom/Prénom :</t>
  </si>
  <si>
    <t>Remarques :</t>
  </si>
  <si>
    <r>
      <t xml:space="preserve">- </t>
    </r>
    <r>
      <rPr>
        <b/>
        <sz val="9"/>
        <color indexed="19"/>
        <rFont val="Arial"/>
        <family val="2"/>
      </rPr>
      <t>On considère que le déficit hydrique est nul lors du semis car les pluies de l'hiver ont rempli les réserves en eau du sol et qu'aucune consommation de la RFU n'a eu lieu.</t>
    </r>
  </si>
  <si>
    <t>Commune :</t>
  </si>
  <si>
    <t>Parcelle :</t>
  </si>
  <si>
    <t>Variété :</t>
  </si>
  <si>
    <t>- Le cumul hebdomadaire des précipitations, des irrigations et des consommations se fait sur une semaine (du mardi au lundi, cf. bulletins de conseils irrigation)</t>
  </si>
  <si>
    <t>Précocité :</t>
  </si>
  <si>
    <t xml:space="preserve"> </t>
  </si>
  <si>
    <t>Date de semis (JJ/MM/AA):</t>
  </si>
  <si>
    <r>
      <t xml:space="preserve">- La consommation des cultures ne commence qu'à partir de </t>
    </r>
    <r>
      <rPr>
        <sz val="9"/>
        <color indexed="13"/>
        <rFont val="Arial"/>
        <family val="2"/>
      </rPr>
      <t>3</t>
    </r>
    <r>
      <rPr>
        <sz val="9"/>
        <color indexed="19"/>
        <rFont val="Arial"/>
        <family val="2"/>
      </rPr>
      <t xml:space="preserve"> semaines</t>
    </r>
    <r>
      <rPr>
        <sz val="9"/>
        <rFont val="Arial"/>
        <family val="2"/>
      </rPr>
      <t xml:space="preserve"> après le semis</t>
    </r>
  </si>
  <si>
    <t>Numéro de semaine du semis :</t>
  </si>
  <si>
    <t>Niveau RU* :</t>
  </si>
  <si>
    <t>- Il est conseillé d'inscrire les données pluviométriques de votre pluviomètre ou au cas échéant celles de la station météorologique la plus proche.</t>
  </si>
  <si>
    <t>Niveau RFU* :</t>
  </si>
  <si>
    <r>
      <t xml:space="preserve">*Pour estimer ces deux paramètres, se reporter à la méthode du sondage tarière </t>
    </r>
    <r>
      <rPr>
        <b/>
        <sz val="10"/>
        <color indexed="19"/>
        <rFont val="Arial"/>
        <family val="2"/>
      </rPr>
      <t>ci-joint en</t>
    </r>
    <r>
      <rPr>
        <sz val="10"/>
        <color indexed="19"/>
        <rFont val="Arial"/>
        <family val="2"/>
      </rPr>
      <t xml:space="preserve"> </t>
    </r>
    <r>
      <rPr>
        <b/>
        <sz val="10"/>
        <color indexed="19"/>
        <rFont val="Arial"/>
        <family val="2"/>
      </rPr>
      <t>annexe</t>
    </r>
  </si>
  <si>
    <t>Semaines</t>
  </si>
  <si>
    <t>Date de fin du  bilan hydrique</t>
  </si>
  <si>
    <t>Stade de la culture</t>
  </si>
  <si>
    <t>Consommations (en mm)</t>
  </si>
  <si>
    <t>Précipitations (en mm)</t>
  </si>
  <si>
    <t>Bilan climatique de la semaine</t>
  </si>
  <si>
    <t>Report semaine précédente</t>
  </si>
  <si>
    <t>Déficit hydrique</t>
  </si>
  <si>
    <t>Irrigations (en mm)</t>
  </si>
  <si>
    <t>Déficit après irrigation</t>
  </si>
  <si>
    <t>Niveau RFU (en mm)</t>
  </si>
  <si>
    <t>Niveau RU  (en mm)</t>
  </si>
  <si>
    <t>Drainage (mm)</t>
  </si>
  <si>
    <t xml:space="preserve">Bilan </t>
  </si>
  <si>
    <t>semis</t>
  </si>
  <si>
    <t>levée</t>
  </si>
  <si>
    <t>Demi précoce</t>
  </si>
  <si>
    <t>Demi tardif</t>
  </si>
  <si>
    <t>Tardif</t>
  </si>
  <si>
    <t>Très tardif</t>
  </si>
  <si>
    <t>DATE</t>
  </si>
  <si>
    <t>pluie (mm)</t>
  </si>
  <si>
    <t>Irrigations (mm)</t>
  </si>
  <si>
    <t>3 feuilles</t>
  </si>
  <si>
    <t>4-5 feuilles</t>
  </si>
  <si>
    <t>5-6 feuilles</t>
  </si>
  <si>
    <t>6-7 feuilles</t>
  </si>
  <si>
    <t>8-9 feuilles</t>
  </si>
  <si>
    <t>10 feuilles</t>
  </si>
  <si>
    <t>12 feuilles</t>
  </si>
  <si>
    <t>Castration</t>
  </si>
  <si>
    <t>Fécondation</t>
  </si>
  <si>
    <t>Soies brunes</t>
  </si>
  <si>
    <t xml:space="preserve">Soies sèches </t>
  </si>
  <si>
    <t>Grain laiteux</t>
  </si>
  <si>
    <t>Grain pâteux</t>
  </si>
  <si>
    <t>Grain dur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</si>
</sst>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2" x14ac:knownFonts="1">
    <font>
      <sz val="10"/>
      <name val="Arial"/>
      <family val="2"/>
    </font>
    <font>
      <b/>
      <sz val="13"/>
      <name val="Verdana"/>
      <family val="2"/>
    </font>
    <font>
      <b/>
      <sz val="12"/>
      <color indexed="10"/>
      <name val="Arial"/>
      <family val="2"/>
    </font>
    <font>
      <b/>
      <sz val="14"/>
      <name val="Arial"/>
      <family val="2"/>
    </font>
    <font>
      <b/>
      <sz val="10"/>
      <name val="Arial"/>
      <family val="2"/>
    </font>
    <font>
      <sz val="9"/>
      <name val="Arial"/>
      <family val="2"/>
    </font>
    <font>
      <b/>
      <sz val="9"/>
      <color indexed="19"/>
      <name val="Arial"/>
      <family val="2"/>
    </font>
    <font>
      <sz val="9"/>
      <color indexed="13"/>
      <name val="Arial"/>
      <family val="2"/>
    </font>
    <font>
      <sz val="9"/>
      <color indexed="19"/>
      <name val="Arial"/>
      <family val="2"/>
    </font>
    <font>
      <b/>
      <sz val="10"/>
      <color indexed="19"/>
      <name val="Arial"/>
      <family val="2"/>
    </font>
    <font>
      <sz val="10"/>
      <color indexed="19"/>
      <name val="Arial"/>
      <family val="2"/>
    </font>
    <font>
      <sz val="10"/>
      <name val="Times New Roman"/>
      <family val="1"/>
    </font>
  </fonts>
  <fills count="5">
    <fill>
      <patternFill patternType="none"/>
    </fill>
    <fill>
      <patternFill patternType="gray125"/>
    </fill>
    <fill>
      <patternFill patternType="solid">
        <fgColor indexed="9"/>
        <bgColor indexed="26"/>
      </patternFill>
    </fill>
    <fill>
      <patternFill patternType="solid">
        <fgColor indexed="40"/>
        <bgColor indexed="30"/>
      </patternFill>
    </fill>
    <fill>
      <patternFill patternType="solid">
        <fgColor indexed="19"/>
        <bgColor indexed="50"/>
      </patternFill>
    </fill>
  </fills>
  <borders count="13">
    <border>
      <left/>
      <right/>
      <top/>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thin">
        <color indexed="8"/>
      </bottom>
      <diagonal/>
    </border>
    <border>
      <left/>
      <right style="thin">
        <color indexed="8"/>
      </right>
      <top style="thin">
        <color indexed="8"/>
      </top>
      <bottom/>
      <diagonal/>
    </border>
  </borders>
  <cellStyleXfs count="1">
    <xf numFmtId="0" fontId="0" fillId="0" borderId="0"/>
  </cellStyleXfs>
  <cellXfs count="46">
    <xf numFmtId="0" fontId="0" fillId="0" borderId="0" xfId="0"/>
    <xf numFmtId="0" fontId="0" fillId="0" borderId="0" xfId="0" applyProtection="1"/>
    <xf numFmtId="0" fontId="3" fillId="0" borderId="0" xfId="0" applyFont="1" applyAlignment="1" applyProtection="1">
      <alignment horizontal="left"/>
    </xf>
    <xf numFmtId="0" fontId="4" fillId="2" borderId="1" xfId="0" applyFont="1" applyFill="1" applyBorder="1" applyProtection="1"/>
    <xf numFmtId="0" fontId="4" fillId="0" borderId="0" xfId="0" applyFont="1" applyAlignment="1" applyProtection="1">
      <alignment horizontal="right"/>
    </xf>
    <xf numFmtId="0" fontId="4" fillId="2" borderId="2" xfId="0" applyFont="1" applyFill="1" applyBorder="1" applyProtection="1"/>
    <xf numFmtId="164" fontId="0" fillId="2"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0" fontId="4" fillId="2" borderId="5" xfId="0" applyFont="1" applyFill="1" applyBorder="1" applyProtection="1"/>
    <xf numFmtId="0" fontId="0" fillId="2" borderId="6" xfId="0" applyFill="1" applyBorder="1" applyProtection="1"/>
    <xf numFmtId="0" fontId="0" fillId="2" borderId="1" xfId="0" applyFill="1" applyBorder="1" applyProtection="1"/>
    <xf numFmtId="0" fontId="4" fillId="0" borderId="0" xfId="0" applyFont="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2" borderId="1" xfId="0" applyFill="1" applyBorder="1" applyAlignment="1" applyProtection="1">
      <alignment horizontal="center"/>
    </xf>
    <xf numFmtId="164" fontId="0" fillId="2" borderId="1" xfId="0" applyNumberFormat="1" applyFill="1" applyBorder="1" applyAlignment="1" applyProtection="1">
      <alignment horizontal="center" vertical="center"/>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0" fontId="0" fillId="0" borderId="7" xfId="0" applyFill="1" applyBorder="1" applyAlignment="1" applyProtection="1">
      <alignment horizontal="center"/>
    </xf>
    <xf numFmtId="0" fontId="0" fillId="2" borderId="1" xfId="0" applyFill="1" applyBorder="1" applyAlignment="1" applyProtection="1">
      <alignment horizontal="center" vertical="center" wrapText="1"/>
    </xf>
    <xf numFmtId="1" fontId="0" fillId="0" borderId="0" xfId="0" applyNumberFormat="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0" fontId="0" fillId="2" borderId="8" xfId="0" applyFont="1" applyFill="1" applyBorder="1" applyAlignment="1" applyProtection="1">
      <alignment horizontal="center"/>
    </xf>
    <xf numFmtId="164" fontId="0" fillId="2" borderId="9" xfId="0" applyNumberFormat="1" applyFill="1" applyBorder="1" applyAlignment="1" applyProtection="1">
      <alignment horizontal="center" vertical="center"/>
    </xf>
    <xf numFmtId="0" fontId="0" fillId="2" borderId="9" xfId="0" applyFill="1" applyBorder="1" applyAlignment="1" applyProtection="1">
      <alignment horizontal="center"/>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xf>
    <xf numFmtId="165" fontId="0" fillId="0" borderId="0" xfId="0" applyNumberFormat="1" applyFont="1" applyBorder="1"/>
    <xf numFmtId="0" fontId="4" fillId="0" borderId="0" xfId="0" applyFont="1" applyAlignment="1">
      <alignment horizontal="center"/>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wrapText="1"/>
      <protection locked="0"/>
    </xf>
    <xf numFmtId="164" fontId="0" fillId="0" borderId="0" xfId="0" applyNumberFormat="1"/>
    <xf numFmtId="0" fontId="0" fillId="0" borderId="0" xfId="0" applyNumberFormat="1"/>
    <xf numFmtId="0" fontId="1" fillId="4" borderId="0" xfId="0" applyFont="1" applyFill="1" applyAlignment="1" applyProtection="1">
      <alignment horizontal="center"/>
    </xf>
    <xf numFmtId="0" fontId="2" fillId="0" borderId="0" xfId="0" applyFont="1" applyAlignment="1" applyProtection="1">
      <alignment horizontal="center"/>
    </xf>
    <xf numFmtId="0" fontId="3" fillId="0" borderId="0" xfId="0" applyFont="1" applyAlignment="1" applyProtection="1">
      <alignment horizontal="left"/>
    </xf>
    <xf numFmtId="0" fontId="0" fillId="0" borderId="12" xfId="0" applyFill="1" applyBorder="1" applyAlignment="1" applyProtection="1">
      <alignment horizontal="right"/>
      <protection locked="0"/>
    </xf>
    <xf numFmtId="0" fontId="5" fillId="0" borderId="0" xfId="0" applyFont="1" applyAlignment="1" applyProtection="1">
      <alignment horizontal="justify" vertical="center" wrapText="1"/>
    </xf>
    <xf numFmtId="0" fontId="0" fillId="0" borderId="4" xfId="0" applyFill="1" applyBorder="1" applyAlignment="1" applyProtection="1">
      <alignment horizontal="right"/>
      <protection locked="0"/>
    </xf>
    <xf numFmtId="0" fontId="0" fillId="0" borderId="0" xfId="0" applyAlignment="1" applyProtection="1">
      <alignment horizontal="justify" vertical="center" wrapText="1"/>
    </xf>
    <xf numFmtId="0" fontId="0" fillId="0" borderId="0" xfId="0" applyFont="1" applyAlignment="1" applyProtection="1">
      <alignment horizontal="justify" vertical="center" wrapText="1"/>
    </xf>
    <xf numFmtId="0" fontId="5" fillId="0" borderId="0" xfId="0" applyFont="1" applyFill="1" applyAlignment="1" applyProtection="1">
      <alignment horizontal="justify" vertical="center" wrapText="1"/>
    </xf>
    <xf numFmtId="0" fontId="0" fillId="0" borderId="4" xfId="0" applyFill="1" applyBorder="1" applyProtection="1">
      <protection locked="0"/>
    </xf>
    <xf numFmtId="0" fontId="5" fillId="0" borderId="0" xfId="0" applyFont="1" applyAlignment="1" applyProtection="1">
      <alignment horizontal="justify" wrapText="1"/>
    </xf>
    <xf numFmtId="0" fontId="0" fillId="0" borderId="11" xfId="0" applyFill="1" applyBorder="1" applyProtection="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BED600"/>
      <rgbColor rgb="00FF00FF"/>
      <rgbColor rgb="0000FFFF"/>
      <rgbColor rgb="00800000"/>
      <rgbColor rgb="00008000"/>
      <rgbColor rgb="00000080"/>
      <rgbColor rgb="008EC632"/>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A9E0"/>
      <rgbColor rgb="00CCFFFF"/>
      <rgbColor rgb="00CCFFCC"/>
      <rgbColor rgb="00FFFF99"/>
      <rgbColor rgb="0083CAFF"/>
      <rgbColor rgb="00FF99CC"/>
      <rgbColor rgb="00CC99FF"/>
      <rgbColor rgb="00FFCC99"/>
      <rgbColor rgb="003366FF"/>
      <rgbColor rgb="0033CCCC"/>
      <rgbColor rgb="00AECF00"/>
      <rgbColor rgb="00FFD320"/>
      <rgbColor rgb="00FF9900"/>
      <rgbColor rgb="00FF420E"/>
      <rgbColor rgb="00666699"/>
      <rgbColor rgb="00CC9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Bilan Hydrique</a:t>
            </a:r>
          </a:p>
        </c:rich>
      </c:tx>
      <c:layout>
        <c:manualLayout>
          <c:xMode val="edge"/>
          <c:yMode val="edge"/>
          <c:x val="0.20052100331709402"/>
          <c:y val="0.88191459079927892"/>
        </c:manualLayout>
      </c:layout>
      <c:overlay val="0"/>
      <c:spPr>
        <a:noFill/>
        <a:ln w="25400">
          <a:noFill/>
        </a:ln>
      </c:spPr>
    </c:title>
    <c:autoTitleDeleted val="0"/>
    <c:plotArea>
      <c:layout>
        <c:manualLayout>
          <c:layoutTarget val="inner"/>
          <c:xMode val="edge"/>
          <c:yMode val="edge"/>
          <c:x val="7.5520897353191258E-2"/>
          <c:y val="0.16292998372393458"/>
          <c:w val="0.8958340927413031"/>
          <c:h val="0.60538204961645414"/>
        </c:manualLayout>
      </c:layout>
      <c:barChart>
        <c:barDir val="col"/>
        <c:grouping val="clustered"/>
        <c:varyColors val="0"/>
        <c:ser>
          <c:idx val="0"/>
          <c:order val="0"/>
          <c:tx>
            <c:strRef>
              <c:f>'Bilan hydrique'!$D$21</c:f>
              <c:strCache>
                <c:ptCount val="1"/>
                <c:pt idx="0">
                  <c:v>Consommations (en mm)</c:v>
                </c:pt>
              </c:strCache>
            </c:strRef>
          </c:tx>
          <c:spPr>
            <a:solidFill>
              <a:srgbClr val="CC9959"/>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hydrique'!$D$22:$D$51</c:f>
              <c:numCache>
                <c:formatCode>0</c:formatCode>
                <c:ptCount val="30"/>
              </c:numCache>
            </c:numRef>
          </c:val>
        </c:ser>
        <c:ser>
          <c:idx val="1"/>
          <c:order val="1"/>
          <c:tx>
            <c:strRef>
              <c:f>'Bilan hydrique'!$E$21</c:f>
              <c:strCache>
                <c:ptCount val="1"/>
                <c:pt idx="0">
                  <c:v>Précipitations (en mm)</c:v>
                </c:pt>
              </c:strCache>
            </c:strRef>
          </c:tx>
          <c:spPr>
            <a:solidFill>
              <a:srgbClr val="0084D1"/>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hydrique'!$E$22:$E$51</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'Bilan hydrique'!$I$21</c:f>
              <c:strCache>
                <c:ptCount val="1"/>
                <c:pt idx="0">
                  <c:v>Irrigations (en mm)</c:v>
                </c:pt>
              </c:strCache>
            </c:strRef>
          </c:tx>
          <c:spPr>
            <a:solidFill>
              <a:srgbClr val="83CAFF"/>
            </a:solidFill>
            <a:ln w="25400">
              <a:noFill/>
            </a:ln>
          </c:spPr>
          <c:invertIfNegative val="0"/>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hydrique'!$I$22:$I$51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0"/>
        <c:axId val="159626576"/>
        <c:axId val="159626968"/>
      </c:barChart>
      <c:lineChart>
        <c:grouping val="standard"/>
        <c:varyColors val="0"/>
        <c:ser>
          <c:idx val="0"/>
          <c:order val="3"/>
          <c:tx>
            <c:strRef>
              <c:f>'Bilan hydrique'!$L$21</c:f>
              <c:strCache>
                <c:ptCount val="1"/>
                <c:pt idx="0">
                  <c:v>Niveau RU  (en mm)</c:v>
                </c:pt>
              </c:strCache>
            </c:strRef>
          </c:tx>
          <c:spPr>
            <a:ln w="38100">
              <a:solidFill>
                <a:srgbClr val="FF420E"/>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hydrique'!$L$22:$L$51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4"/>
          <c:tx>
            <c:strRef>
              <c:f>'Bilan hydrique'!$K$21</c:f>
              <c:strCache>
                <c:ptCount val="1"/>
                <c:pt idx="0">
                  <c:v>Niveau RFU (en mm)</c:v>
                </c:pt>
              </c:strCache>
            </c:strRef>
          </c:tx>
          <c:spPr>
            <a:ln w="38100">
              <a:solidFill>
                <a:srgbClr val="FFD32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hydrique'!$K$22:$K$51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5"/>
          <c:tx>
            <c:strRef>
              <c:f>'Bilan hydrique'!$J$21</c:f>
              <c:strCache>
                <c:ptCount val="1"/>
                <c:pt idx="0">
                  <c:v>Déficit après irrigation</c:v>
                </c:pt>
              </c:strCache>
            </c:strRef>
          </c:tx>
          <c:spPr>
            <a:ln w="38100">
              <a:solidFill>
                <a:srgbClr val="AECF00"/>
              </a:solidFill>
              <a:prstDash val="solid"/>
            </a:ln>
          </c:spPr>
          <c:marker>
            <c:symbol val="none"/>
          </c:marker>
          <c:cat>
            <c:strRef>
              <c:f>'Bilan hydrique'!$A$22:$B$51</c:f>
              <c:strCache>
                <c:ptCount val="30"/>
                <c:pt idx="0">
                  <c:v>#VALEUR!</c:v>
                </c:pt>
                <c:pt idx="1">
                  <c:v>#VALEUR!</c:v>
                </c:pt>
                <c:pt idx="2">
                  <c:v>#VALEUR!</c:v>
                </c:pt>
                <c:pt idx="3">
                  <c:v>#VALEUR!</c:v>
                </c:pt>
                <c:pt idx="4">
                  <c:v>#VALEUR!</c:v>
                </c:pt>
                <c:pt idx="5">
                  <c:v>#VALEUR!</c:v>
                </c:pt>
                <c:pt idx="6">
                  <c:v>#VALEUR!</c:v>
                </c:pt>
                <c:pt idx="7">
                  <c:v>#VALEUR!</c:v>
                </c:pt>
                <c:pt idx="8">
                  <c:v>#VALEUR!</c:v>
                </c:pt>
                <c:pt idx="9">
                  <c:v>#VALEUR!</c:v>
                </c:pt>
                <c:pt idx="10">
                  <c:v>#VALEUR!</c:v>
                </c:pt>
                <c:pt idx="11">
                  <c:v>#VALEUR!</c:v>
                </c:pt>
                <c:pt idx="12">
                  <c:v>#VALEUR!</c:v>
                </c:pt>
                <c:pt idx="13">
                  <c:v>#VALEUR!</c:v>
                </c:pt>
                <c:pt idx="14">
                  <c:v>#VALEUR!</c:v>
                </c:pt>
                <c:pt idx="15">
                  <c:v>#VALEUR!</c:v>
                </c:pt>
                <c:pt idx="16">
                  <c:v>#VALEUR!</c:v>
                </c:pt>
                <c:pt idx="17">
                  <c:v>#VALEUR!</c:v>
                </c:pt>
                <c:pt idx="18">
                  <c:v>#VALEUR!</c:v>
                </c:pt>
                <c:pt idx="19">
                  <c:v>#VALEUR!</c:v>
                </c:pt>
                <c:pt idx="20">
                  <c:v>#VALEUR!</c:v>
                </c:pt>
                <c:pt idx="21">
                  <c:v>#VALEUR!</c:v>
                </c:pt>
                <c:pt idx="22">
                  <c:v>#VALEUR!</c:v>
                </c:pt>
                <c:pt idx="23">
                  <c:v>#VALEUR!</c:v>
                </c:pt>
                <c:pt idx="24">
                  <c:v>#VALEUR!</c:v>
                </c:pt>
                <c:pt idx="25">
                  <c:v>#VALEUR!</c:v>
                </c:pt>
                <c:pt idx="26">
                  <c:v>#VALEUR!</c:v>
                </c:pt>
                <c:pt idx="27">
                  <c:v>#VALEUR!</c:v>
                </c:pt>
                <c:pt idx="28">
                  <c:v>#VALEUR!</c:v>
                </c:pt>
                <c:pt idx="29">
                  <c:v>#VALEUR!</c:v>
                </c:pt>
              </c:strCache>
            </c:strRef>
          </c:cat>
          <c:val>
            <c:numRef>
              <c:f>'Bilan hydrique'!$J$22:$J$51</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159626576"/>
        <c:axId val="159626968"/>
      </c:lineChart>
      <c:catAx>
        <c:axId val="159626576"/>
        <c:scaling>
          <c:orientation val="minMax"/>
        </c:scaling>
        <c:delete val="0"/>
        <c:axPos val="t"/>
        <c:numFmt formatCode="dd/mm/yy" sourceLinked="0"/>
        <c:majorTickMark val="out"/>
        <c:minorTickMark val="none"/>
        <c:tickLblPos val="nextTo"/>
        <c:spPr>
          <a:ln w="3175">
            <a:solidFill>
              <a:srgbClr val="B3B3B3"/>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159626968"/>
        <c:crossesAt val="0"/>
        <c:auto val="1"/>
        <c:lblAlgn val="ctr"/>
        <c:lblOffset val="100"/>
        <c:tickLblSkip val="1"/>
        <c:tickMarkSkip val="1"/>
        <c:noMultiLvlLbl val="0"/>
      </c:catAx>
      <c:valAx>
        <c:axId val="159626968"/>
        <c:scaling>
          <c:orientation val="maxMin"/>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fr-FR"/>
                  <a:t>Déficit hydrique (en mm)</a:t>
                </a:r>
              </a:p>
            </c:rich>
          </c:tx>
          <c:layout>
            <c:manualLayout>
              <c:xMode val="edge"/>
              <c:yMode val="edge"/>
              <c:x val="2.7777801325311723E-2"/>
              <c:y val="0.36173445927699238"/>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9626576"/>
        <c:crosses val="autoZero"/>
        <c:crossBetween val="between"/>
      </c:valAx>
      <c:spPr>
        <a:noFill/>
        <a:ln w="3175">
          <a:solidFill>
            <a:srgbClr val="B3B3B3"/>
          </a:solidFill>
          <a:prstDash val="solid"/>
        </a:ln>
      </c:spPr>
    </c:plotArea>
    <c:legend>
      <c:legendPos val="b"/>
      <c:layout>
        <c:manualLayout>
          <c:xMode val="edge"/>
          <c:yMode val="edge"/>
          <c:x val="0.41145868213117992"/>
          <c:y val="0.79820744319799142"/>
          <c:w val="0.18663210265443814"/>
          <c:h val="0.1913306230886571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paperSize="9" firstPageNumber="0"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12</xdr:col>
      <xdr:colOff>819150</xdr:colOff>
      <xdr:row>92</xdr:row>
      <xdr:rowOff>57150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12</xdr:col>
      <xdr:colOff>838200</xdr:colOff>
      <xdr:row>12</xdr:row>
      <xdr:rowOff>114300</xdr:rowOff>
    </xdr:to>
    <xdr:pic>
      <xdr:nvPicPr>
        <xdr:cNvPr id="1026" name="Images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82150" y="342900"/>
          <a:ext cx="1409700" cy="1562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133350</xdr:colOff>
      <xdr:row>13</xdr:row>
      <xdr:rowOff>47625</xdr:rowOff>
    </xdr:from>
    <xdr:to>
      <xdr:col>12</xdr:col>
      <xdr:colOff>133350</xdr:colOff>
      <xdr:row>17</xdr:row>
      <xdr:rowOff>152400</xdr:rowOff>
    </xdr:to>
    <xdr:pic>
      <xdr:nvPicPr>
        <xdr:cNvPr id="1031"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15475" y="2000250"/>
          <a:ext cx="7715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228600</xdr:colOff>
      <xdr:row>13</xdr:row>
      <xdr:rowOff>19050</xdr:rowOff>
    </xdr:from>
    <xdr:to>
      <xdr:col>12</xdr:col>
      <xdr:colOff>828675</xdr:colOff>
      <xdr:row>17</xdr:row>
      <xdr:rowOff>123825</xdr:rowOff>
    </xdr:to>
    <xdr:pic>
      <xdr:nvPicPr>
        <xdr:cNvPr id="1032" name="Pictur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382250" y="1971675"/>
          <a:ext cx="6000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2"/>
  <sheetViews>
    <sheetView tabSelected="1" zoomScaleNormal="92" workbookViewId="0">
      <selection activeCell="C25" sqref="C25"/>
    </sheetView>
  </sheetViews>
  <sheetFormatPr baseColWidth="10" defaultColWidth="11.5703125" defaultRowHeight="12.75" x14ac:dyDescent="0.2"/>
  <cols>
    <col min="1" max="1" width="15" style="1" customWidth="1"/>
    <col min="2" max="2" width="13.5703125" style="1" customWidth="1"/>
    <col min="3" max="3" width="15.42578125" style="1" customWidth="1"/>
    <col min="4" max="4" width="15.28515625" style="1" customWidth="1"/>
    <col min="5" max="5" width="13.5703125" style="1" customWidth="1"/>
    <col min="6" max="6" width="11.140625" style="1" customWidth="1"/>
    <col min="7" max="7" width="12.140625" style="1" customWidth="1"/>
    <col min="8" max="8" width="10.140625" style="1" customWidth="1"/>
    <col min="9" max="9" width="11.7109375" style="1" customWidth="1"/>
    <col min="10" max="10" width="11.5703125" style="1" customWidth="1"/>
    <col min="11" max="11" width="11.140625" style="1" customWidth="1"/>
    <col min="12" max="12" width="11.5703125" style="1" customWidth="1"/>
    <col min="13" max="13" width="13.28515625" style="1" customWidth="1"/>
    <col min="14" max="14" width="13" style="1" customWidth="1"/>
    <col min="15" max="16384" width="11.5703125" style="1"/>
  </cols>
  <sheetData>
    <row r="3" spans="1:12" ht="15.75" x14ac:dyDescent="0.2">
      <c r="A3" s="34" t="str">
        <f>CONCATENATE("Bilan hydrique de la parcelle ",B12," - ",B10," - commune de ",B11," - année ",YEAR(C15))</f>
        <v>Bilan hydrique de la parcelle  -  - commune de  - année 1900</v>
      </c>
      <c r="B3" s="34"/>
      <c r="C3" s="34"/>
      <c r="D3" s="34"/>
      <c r="E3" s="34"/>
      <c r="F3" s="34"/>
      <c r="G3" s="34"/>
      <c r="H3" s="34"/>
      <c r="I3" s="34"/>
      <c r="J3" s="34"/>
      <c r="K3" s="34"/>
    </row>
    <row r="5" spans="1:12" ht="15.75" hidden="1" x14ac:dyDescent="0.25">
      <c r="A5" s="35" t="s">
        <v>0</v>
      </c>
      <c r="B5" s="35"/>
      <c r="C5" s="35"/>
      <c r="D5" s="35"/>
      <c r="E5" s="35"/>
      <c r="F5" s="35"/>
      <c r="G5" s="35"/>
      <c r="H5" s="35"/>
      <c r="I5" s="35"/>
      <c r="J5" s="35"/>
      <c r="K5" s="35"/>
    </row>
    <row r="6" spans="1:12" hidden="1" x14ac:dyDescent="0.2"/>
    <row r="8" spans="1:12" ht="18" x14ac:dyDescent="0.25">
      <c r="A8" s="36" t="s">
        <v>1</v>
      </c>
      <c r="B8" s="36"/>
      <c r="C8" s="36"/>
    </row>
    <row r="9" spans="1:12" ht="18" x14ac:dyDescent="0.25">
      <c r="A9" s="2"/>
    </row>
    <row r="10" spans="1:12" ht="12.75" customHeight="1" x14ac:dyDescent="0.2">
      <c r="A10" s="3" t="s">
        <v>2</v>
      </c>
      <c r="B10" s="37"/>
      <c r="C10" s="37"/>
      <c r="E10" s="4" t="s">
        <v>3</v>
      </c>
      <c r="F10" s="38" t="s">
        <v>4</v>
      </c>
      <c r="G10" s="38"/>
      <c r="H10" s="38"/>
      <c r="I10" s="38"/>
      <c r="J10" s="38"/>
      <c r="K10" s="38"/>
    </row>
    <row r="11" spans="1:12" x14ac:dyDescent="0.2">
      <c r="A11" s="3" t="s">
        <v>5</v>
      </c>
      <c r="B11" s="39"/>
      <c r="C11" s="39"/>
      <c r="F11" s="38"/>
      <c r="G11" s="38"/>
      <c r="H11" s="38"/>
      <c r="I11" s="38"/>
      <c r="J11" s="38"/>
      <c r="K11" s="38"/>
    </row>
    <row r="12" spans="1:12" x14ac:dyDescent="0.2">
      <c r="A12" s="3" t="s">
        <v>6</v>
      </c>
      <c r="B12" s="39"/>
      <c r="C12" s="39"/>
      <c r="F12" s="38"/>
      <c r="G12" s="38"/>
      <c r="H12" s="38"/>
      <c r="I12" s="38"/>
      <c r="J12" s="38"/>
      <c r="K12" s="38"/>
    </row>
    <row r="13" spans="1:12" ht="12.75" customHeight="1" x14ac:dyDescent="0.2">
      <c r="A13" s="3" t="s">
        <v>7</v>
      </c>
      <c r="B13" s="39"/>
      <c r="C13" s="39"/>
      <c r="F13" s="38" t="s">
        <v>8</v>
      </c>
      <c r="G13" s="38"/>
      <c r="H13" s="38"/>
      <c r="I13" s="38"/>
      <c r="J13" s="38"/>
      <c r="K13" s="38"/>
    </row>
    <row r="14" spans="1:12" x14ac:dyDescent="0.2">
      <c r="A14" s="3" t="s">
        <v>9</v>
      </c>
      <c r="B14" s="39"/>
      <c r="C14" s="39"/>
      <c r="F14" s="38"/>
      <c r="G14" s="38"/>
      <c r="H14" s="38"/>
      <c r="I14" s="38"/>
      <c r="J14" s="38"/>
      <c r="K14" s="38"/>
      <c r="L14" s="1" t="s">
        <v>10</v>
      </c>
    </row>
    <row r="15" spans="1:12" ht="12.75" customHeight="1" x14ac:dyDescent="0.2">
      <c r="A15" s="5" t="s">
        <v>11</v>
      </c>
      <c r="B15" s="6"/>
      <c r="C15" s="7"/>
      <c r="F15" s="42" t="s">
        <v>12</v>
      </c>
      <c r="G15" s="42"/>
      <c r="H15" s="42"/>
      <c r="I15" s="42"/>
      <c r="J15" s="42"/>
      <c r="K15" s="42"/>
    </row>
    <row r="16" spans="1:12" ht="11.65" customHeight="1" x14ac:dyDescent="0.2">
      <c r="A16" s="8" t="s">
        <v>13</v>
      </c>
      <c r="B16" s="9"/>
      <c r="C16" s="10" t="str">
        <f>IF(C15="","",INT(MOD(INT((C15-2)/7)+0.6,52+5/28))+1)</f>
        <v/>
      </c>
      <c r="F16" s="42"/>
      <c r="G16" s="42"/>
      <c r="H16" s="42"/>
      <c r="I16" s="42"/>
      <c r="J16" s="42"/>
      <c r="K16" s="42"/>
    </row>
    <row r="17" spans="1:14" s="11" customFormat="1" ht="12.2" customHeight="1" x14ac:dyDescent="0.2">
      <c r="A17" s="3" t="s">
        <v>14</v>
      </c>
      <c r="B17" s="43"/>
      <c r="C17" s="43"/>
      <c r="D17" s="1"/>
      <c r="E17" s="1"/>
      <c r="F17" s="44" t="s">
        <v>15</v>
      </c>
      <c r="G17" s="44"/>
      <c r="H17" s="44"/>
      <c r="I17" s="44"/>
      <c r="J17" s="44"/>
      <c r="K17" s="44"/>
      <c r="L17" s="1"/>
      <c r="M17" s="1"/>
      <c r="N17" s="1"/>
    </row>
    <row r="18" spans="1:14" x14ac:dyDescent="0.2">
      <c r="A18" s="3" t="s">
        <v>16</v>
      </c>
      <c r="B18" s="45"/>
      <c r="C18" s="45"/>
      <c r="F18" s="44"/>
      <c r="G18" s="44"/>
      <c r="H18" s="44"/>
      <c r="I18" s="44"/>
      <c r="J18" s="44"/>
      <c r="K18" s="44"/>
    </row>
    <row r="19" spans="1:14" ht="28.5" customHeight="1" x14ac:dyDescent="0.2">
      <c r="A19" s="40" t="s">
        <v>17</v>
      </c>
      <c r="B19" s="41"/>
      <c r="C19" s="41"/>
      <c r="D19" s="41"/>
      <c r="E19" s="41"/>
    </row>
    <row r="21" spans="1:14" ht="51" x14ac:dyDescent="0.2">
      <c r="A21" s="12" t="s">
        <v>18</v>
      </c>
      <c r="B21" s="12" t="s">
        <v>19</v>
      </c>
      <c r="C21" s="12" t="s">
        <v>20</v>
      </c>
      <c r="D21" s="12" t="s">
        <v>21</v>
      </c>
      <c r="E21" s="12" t="s">
        <v>22</v>
      </c>
      <c r="F21" s="12" t="s">
        <v>23</v>
      </c>
      <c r="G21" s="12" t="s">
        <v>24</v>
      </c>
      <c r="H21" s="12" t="s">
        <v>25</v>
      </c>
      <c r="I21" s="12" t="s">
        <v>26</v>
      </c>
      <c r="J21" s="12" t="s">
        <v>27</v>
      </c>
      <c r="K21" s="12" t="s">
        <v>28</v>
      </c>
      <c r="L21" s="12" t="s">
        <v>29</v>
      </c>
      <c r="M21" s="12" t="s">
        <v>30</v>
      </c>
    </row>
    <row r="22" spans="1:14" x14ac:dyDescent="0.2">
      <c r="A22" s="13" t="str">
        <f>IF(C16="","",C16)</f>
        <v/>
      </c>
      <c r="B22" s="14" t="e">
        <f>(DATE(YEAR(C15),1,3)-WEEKDAY(DATE(YEAR(C15),1,3))-5+7*A22)+7</f>
        <v>#VALUE!</v>
      </c>
      <c r="C22" s="15"/>
      <c r="D22" s="16"/>
      <c r="E22" s="17" t="e">
        <f>SUMPRODUCT((Pluie!$B$2:$B$176)*(Pluie!$A$2:$A$176&gt;=B22-6)*(Pluie!$A$2:$A$176&lt;=B22))</f>
        <v>#VALUE!</v>
      </c>
      <c r="F22" s="13" t="e">
        <f t="shared" ref="F22:F51" si="0">IF(E22="","",D22-E22)</f>
        <v>#VALUE!</v>
      </c>
      <c r="G22" s="18"/>
      <c r="H22" s="13" t="e">
        <f t="shared" ref="H22:H51" si="1">IF(F22="","",F22+G22)</f>
        <v>#VALUE!</v>
      </c>
      <c r="I22" s="13" t="e">
        <f>SUMPRODUCT((Irrigation!$B$2:$B$176)*(Irrigation!$A$2:$A$176&gt;=B22-6)*(Irrigation!$A$2:$A$176&lt;=B22))</f>
        <v>#VALUE!</v>
      </c>
      <c r="J22" s="19" t="e">
        <f t="shared" ref="J22:J51" si="2">IF(H22="","",IF(H22-I22&lt;0,0,H22-I22))</f>
        <v>#VALUE!</v>
      </c>
      <c r="K22" s="13" t="str">
        <f t="shared" ref="K22:K51" si="3">IF($B$18="","",$B$18)</f>
        <v/>
      </c>
      <c r="L22" s="13" t="str">
        <f t="shared" ref="L22:L51" si="4">IF($B$17="","",$B$17)</f>
        <v/>
      </c>
      <c r="M22" s="13" t="e">
        <f t="shared" ref="M22:M51" si="5">IF(H22&lt;0,ABS(H22),"")</f>
        <v>#VALUE!</v>
      </c>
    </row>
    <row r="23" spans="1:14" x14ac:dyDescent="0.2">
      <c r="A23" s="13" t="str">
        <f t="shared" ref="A23:A51" si="6">IF($A$22="","",A22+1)</f>
        <v/>
      </c>
      <c r="B23" s="14" t="e">
        <f t="shared" ref="B23:B51" si="7">B22+7</f>
        <v>#VALUE!</v>
      </c>
      <c r="C23" s="15"/>
      <c r="D23" s="16"/>
      <c r="E23" s="17" t="e">
        <f>SUMPRODUCT((Pluie!$B$2:$B$176)*(Pluie!$A$2:$A$176&gt;=B23-6)*(Pluie!$A$2:$A$176&lt;=B23))</f>
        <v>#VALUE!</v>
      </c>
      <c r="F23" s="13" t="e">
        <f t="shared" si="0"/>
        <v>#VALUE!</v>
      </c>
      <c r="G23" s="13" t="e">
        <f t="shared" ref="G23:G51" si="8">IF(J22="","",J22)</f>
        <v>#VALUE!</v>
      </c>
      <c r="H23" s="13" t="e">
        <f t="shared" si="1"/>
        <v>#VALUE!</v>
      </c>
      <c r="I23" s="13" t="e">
        <f>SUMPRODUCT((Irrigation!$B$2:$B$176)*(Irrigation!$A$2:$A$176&gt;=B23-6)*(Irrigation!$A$2:$A$176&lt;=B23))</f>
        <v>#VALUE!</v>
      </c>
      <c r="J23" s="19" t="e">
        <f t="shared" si="2"/>
        <v>#VALUE!</v>
      </c>
      <c r="K23" s="13" t="str">
        <f t="shared" si="3"/>
        <v/>
      </c>
      <c r="L23" s="13" t="str">
        <f t="shared" si="4"/>
        <v/>
      </c>
      <c r="M23" s="13" t="e">
        <f t="shared" si="5"/>
        <v>#VALUE!</v>
      </c>
    </row>
    <row r="24" spans="1:14" x14ac:dyDescent="0.2">
      <c r="A24" s="13" t="str">
        <f t="shared" si="6"/>
        <v/>
      </c>
      <c r="B24" s="14" t="e">
        <f t="shared" si="7"/>
        <v>#VALUE!</v>
      </c>
      <c r="C24" s="15"/>
      <c r="D24" s="16"/>
      <c r="E24" s="17" t="e">
        <f>SUMPRODUCT((Pluie!$B$2:$B$176)*(Pluie!$A$2:$A$176&gt;=B24-6)*(Pluie!$A$2:$A$176&lt;=B24))</f>
        <v>#VALUE!</v>
      </c>
      <c r="F24" s="13" t="e">
        <f t="shared" si="0"/>
        <v>#VALUE!</v>
      </c>
      <c r="G24" s="13" t="e">
        <f t="shared" si="8"/>
        <v>#VALUE!</v>
      </c>
      <c r="H24" s="13" t="e">
        <f t="shared" si="1"/>
        <v>#VALUE!</v>
      </c>
      <c r="I24" s="13" t="e">
        <f>SUMPRODUCT((Irrigation!$B$2:$B$176)*(Irrigation!$A$2:$A$176&gt;=B24-6)*(Irrigation!$A$2:$A$176&lt;=B24))</f>
        <v>#VALUE!</v>
      </c>
      <c r="J24" s="19" t="e">
        <f t="shared" si="2"/>
        <v>#VALUE!</v>
      </c>
      <c r="K24" s="13" t="str">
        <f t="shared" si="3"/>
        <v/>
      </c>
      <c r="L24" s="13" t="str">
        <f t="shared" si="4"/>
        <v/>
      </c>
      <c r="M24" s="13" t="e">
        <f t="shared" si="5"/>
        <v>#VALUE!</v>
      </c>
    </row>
    <row r="25" spans="1:14" x14ac:dyDescent="0.2">
      <c r="A25" s="13" t="str">
        <f t="shared" si="6"/>
        <v/>
      </c>
      <c r="B25" s="14" t="e">
        <f t="shared" si="7"/>
        <v>#VALUE!</v>
      </c>
      <c r="C25" s="15"/>
      <c r="D25" s="16"/>
      <c r="E25" s="17" t="e">
        <f>SUMPRODUCT((Pluie!$B$2:$B$176)*(Pluie!$A$2:$A$176&gt;=B25-6)*(Pluie!$A$2:$A$176&lt;=B25))</f>
        <v>#VALUE!</v>
      </c>
      <c r="F25" s="13" t="e">
        <f t="shared" si="0"/>
        <v>#VALUE!</v>
      </c>
      <c r="G25" s="13" t="e">
        <f t="shared" si="8"/>
        <v>#VALUE!</v>
      </c>
      <c r="H25" s="13" t="e">
        <f t="shared" si="1"/>
        <v>#VALUE!</v>
      </c>
      <c r="I25" s="13" t="e">
        <f>SUMPRODUCT((Irrigation!$B$2:$B$176)*(Irrigation!$A$2:$A$176&gt;=B25-6)*(Irrigation!$A$2:$A$176&lt;=B25))</f>
        <v>#VALUE!</v>
      </c>
      <c r="J25" s="19" t="e">
        <f t="shared" si="2"/>
        <v>#VALUE!</v>
      </c>
      <c r="K25" s="13" t="str">
        <f t="shared" si="3"/>
        <v/>
      </c>
      <c r="L25" s="13" t="str">
        <f t="shared" si="4"/>
        <v/>
      </c>
      <c r="M25" s="13" t="e">
        <f t="shared" si="5"/>
        <v>#VALUE!</v>
      </c>
    </row>
    <row r="26" spans="1:14" x14ac:dyDescent="0.2">
      <c r="A26" s="13" t="str">
        <f t="shared" si="6"/>
        <v/>
      </c>
      <c r="B26" s="14" t="e">
        <f t="shared" si="7"/>
        <v>#VALUE!</v>
      </c>
      <c r="C26" s="15"/>
      <c r="D26" s="16"/>
      <c r="E26" s="17" t="e">
        <f>SUMPRODUCT((Pluie!$B$2:$B$176)*(Pluie!$A$2:$A$176&gt;=B26-6)*(Pluie!$A$2:$A$176&lt;=B26))</f>
        <v>#VALUE!</v>
      </c>
      <c r="F26" s="13" t="e">
        <f t="shared" si="0"/>
        <v>#VALUE!</v>
      </c>
      <c r="G26" s="13" t="e">
        <f t="shared" si="8"/>
        <v>#VALUE!</v>
      </c>
      <c r="H26" s="13" t="e">
        <f t="shared" si="1"/>
        <v>#VALUE!</v>
      </c>
      <c r="I26" s="13" t="e">
        <f>SUMPRODUCT((Irrigation!$B$2:$B$176)*(Irrigation!$A$2:$A$176&gt;=B26-6)*(Irrigation!$A$2:$A$176&lt;=B26))</f>
        <v>#VALUE!</v>
      </c>
      <c r="J26" s="19" t="e">
        <f t="shared" si="2"/>
        <v>#VALUE!</v>
      </c>
      <c r="K26" s="13" t="str">
        <f t="shared" si="3"/>
        <v/>
      </c>
      <c r="L26" s="13" t="str">
        <f t="shared" si="4"/>
        <v/>
      </c>
      <c r="M26" s="13" t="e">
        <f t="shared" si="5"/>
        <v>#VALUE!</v>
      </c>
    </row>
    <row r="27" spans="1:14" x14ac:dyDescent="0.2">
      <c r="A27" s="13" t="str">
        <f t="shared" si="6"/>
        <v/>
      </c>
      <c r="B27" s="14" t="e">
        <f t="shared" si="7"/>
        <v>#VALUE!</v>
      </c>
      <c r="C27" s="15"/>
      <c r="D27" s="16"/>
      <c r="E27" s="17" t="e">
        <f>SUMPRODUCT((Pluie!$B$2:$B$176)*(Pluie!$A$2:$A$176&gt;=B27-6)*(Pluie!$A$2:$A$176&lt;=B27))</f>
        <v>#VALUE!</v>
      </c>
      <c r="F27" s="13" t="e">
        <f t="shared" si="0"/>
        <v>#VALUE!</v>
      </c>
      <c r="G27" s="13" t="e">
        <f t="shared" si="8"/>
        <v>#VALUE!</v>
      </c>
      <c r="H27" s="13" t="e">
        <f t="shared" si="1"/>
        <v>#VALUE!</v>
      </c>
      <c r="I27" s="13" t="e">
        <f>SUMPRODUCT((Irrigation!$B$2:$B$176)*(Irrigation!$A$2:$A$176&gt;=B27-6)*(Irrigation!$A$2:$A$176&lt;=B27))</f>
        <v>#VALUE!</v>
      </c>
      <c r="J27" s="19" t="e">
        <f t="shared" si="2"/>
        <v>#VALUE!</v>
      </c>
      <c r="K27" s="13" t="str">
        <f t="shared" si="3"/>
        <v/>
      </c>
      <c r="L27" s="13" t="str">
        <f t="shared" si="4"/>
        <v/>
      </c>
      <c r="M27" s="13" t="e">
        <f t="shared" si="5"/>
        <v>#VALUE!</v>
      </c>
    </row>
    <row r="28" spans="1:14" x14ac:dyDescent="0.2">
      <c r="A28" s="13" t="str">
        <f t="shared" si="6"/>
        <v/>
      </c>
      <c r="B28" s="14" t="e">
        <f t="shared" si="7"/>
        <v>#VALUE!</v>
      </c>
      <c r="C28" s="15"/>
      <c r="D28" s="16"/>
      <c r="E28" s="17" t="e">
        <f>SUMPRODUCT((Pluie!$B$2:$B$176)*(Pluie!$A$2:$A$176&gt;=B28-6)*(Pluie!$A$2:$A$176&lt;=B28))</f>
        <v>#VALUE!</v>
      </c>
      <c r="F28" s="13" t="e">
        <f t="shared" si="0"/>
        <v>#VALUE!</v>
      </c>
      <c r="G28" s="13" t="e">
        <f t="shared" si="8"/>
        <v>#VALUE!</v>
      </c>
      <c r="H28" s="13" t="e">
        <f t="shared" si="1"/>
        <v>#VALUE!</v>
      </c>
      <c r="I28" s="13" t="e">
        <f>SUMPRODUCT((Irrigation!$B$2:$B$176)*(Irrigation!$A$2:$A$176&gt;=B28-6)*(Irrigation!$A$2:$A$176&lt;=B28))</f>
        <v>#VALUE!</v>
      </c>
      <c r="J28" s="19" t="e">
        <f t="shared" si="2"/>
        <v>#VALUE!</v>
      </c>
      <c r="K28" s="13" t="str">
        <f t="shared" si="3"/>
        <v/>
      </c>
      <c r="L28" s="13" t="str">
        <f t="shared" si="4"/>
        <v/>
      </c>
      <c r="M28" s="13" t="e">
        <f t="shared" si="5"/>
        <v>#VALUE!</v>
      </c>
    </row>
    <row r="29" spans="1:14" x14ac:dyDescent="0.2">
      <c r="A29" s="13" t="str">
        <f t="shared" si="6"/>
        <v/>
      </c>
      <c r="B29" s="14" t="e">
        <f t="shared" si="7"/>
        <v>#VALUE!</v>
      </c>
      <c r="C29" s="15"/>
      <c r="D29" s="16"/>
      <c r="E29" s="17" t="e">
        <f>SUMPRODUCT((Pluie!$B$2:$B$176)*(Pluie!$A$2:$A$176&gt;=B29-6)*(Pluie!$A$2:$A$176&lt;=B29))</f>
        <v>#VALUE!</v>
      </c>
      <c r="F29" s="13" t="e">
        <f t="shared" si="0"/>
        <v>#VALUE!</v>
      </c>
      <c r="G29" s="13" t="e">
        <f t="shared" si="8"/>
        <v>#VALUE!</v>
      </c>
      <c r="H29" s="13" t="e">
        <f t="shared" si="1"/>
        <v>#VALUE!</v>
      </c>
      <c r="I29" s="13" t="e">
        <f>SUMPRODUCT((Irrigation!$B$2:$B$176)*(Irrigation!$A$2:$A$176&gt;=B29-6)*(Irrigation!$A$2:$A$176&lt;=B29))</f>
        <v>#VALUE!</v>
      </c>
      <c r="J29" s="19" t="e">
        <f t="shared" si="2"/>
        <v>#VALUE!</v>
      </c>
      <c r="K29" s="13" t="str">
        <f t="shared" si="3"/>
        <v/>
      </c>
      <c r="L29" s="13" t="str">
        <f t="shared" si="4"/>
        <v/>
      </c>
      <c r="M29" s="13" t="e">
        <f t="shared" si="5"/>
        <v>#VALUE!</v>
      </c>
    </row>
    <row r="30" spans="1:14" x14ac:dyDescent="0.2">
      <c r="A30" s="13" t="str">
        <f t="shared" si="6"/>
        <v/>
      </c>
      <c r="B30" s="14" t="e">
        <f t="shared" si="7"/>
        <v>#VALUE!</v>
      </c>
      <c r="C30" s="15"/>
      <c r="D30" s="16"/>
      <c r="E30" s="17" t="e">
        <f>SUMPRODUCT((Pluie!$B$2:$B$176)*(Pluie!$A$2:$A$176&gt;=B30-6)*(Pluie!$A$2:$A$176&lt;=B30))</f>
        <v>#VALUE!</v>
      </c>
      <c r="F30" s="13" t="e">
        <f t="shared" si="0"/>
        <v>#VALUE!</v>
      </c>
      <c r="G30" s="13" t="e">
        <f t="shared" si="8"/>
        <v>#VALUE!</v>
      </c>
      <c r="H30" s="13" t="e">
        <f t="shared" si="1"/>
        <v>#VALUE!</v>
      </c>
      <c r="I30" s="13" t="e">
        <f>SUMPRODUCT((Irrigation!$B$2:$B$176)*(Irrigation!$A$2:$A$176&gt;=B30-6)*(Irrigation!$A$2:$A$176&lt;=B30))</f>
        <v>#VALUE!</v>
      </c>
      <c r="J30" s="19" t="e">
        <f t="shared" si="2"/>
        <v>#VALUE!</v>
      </c>
      <c r="K30" s="13" t="str">
        <f t="shared" si="3"/>
        <v/>
      </c>
      <c r="L30" s="13" t="str">
        <f t="shared" si="4"/>
        <v/>
      </c>
      <c r="M30" s="13" t="e">
        <f t="shared" si="5"/>
        <v>#VALUE!</v>
      </c>
    </row>
    <row r="31" spans="1:14" x14ac:dyDescent="0.2">
      <c r="A31" s="13" t="str">
        <f t="shared" si="6"/>
        <v/>
      </c>
      <c r="B31" s="14" t="e">
        <f t="shared" si="7"/>
        <v>#VALUE!</v>
      </c>
      <c r="C31" s="15"/>
      <c r="D31" s="20"/>
      <c r="E31" s="17" t="e">
        <f>SUMPRODUCT((Pluie!$B$2:$B$176)*(Pluie!$A$2:$A$176&gt;=B31-6)*(Pluie!$A$2:$A$176&lt;=B31))</f>
        <v>#VALUE!</v>
      </c>
      <c r="F31" s="13" t="e">
        <f t="shared" si="0"/>
        <v>#VALUE!</v>
      </c>
      <c r="G31" s="13" t="e">
        <f t="shared" si="8"/>
        <v>#VALUE!</v>
      </c>
      <c r="H31" s="13" t="e">
        <f t="shared" si="1"/>
        <v>#VALUE!</v>
      </c>
      <c r="I31" s="13" t="e">
        <f>SUMPRODUCT((Irrigation!$B$2:$B$176)*(Irrigation!$A$2:$A$176&gt;=B31-6)*(Irrigation!$A$2:$A$176&lt;=B31))</f>
        <v>#VALUE!</v>
      </c>
      <c r="J31" s="19" t="e">
        <f t="shared" si="2"/>
        <v>#VALUE!</v>
      </c>
      <c r="K31" s="13" t="str">
        <f t="shared" si="3"/>
        <v/>
      </c>
      <c r="L31" s="13" t="str">
        <f t="shared" si="4"/>
        <v/>
      </c>
      <c r="M31" s="13" t="e">
        <f t="shared" si="5"/>
        <v>#VALUE!</v>
      </c>
    </row>
    <row r="32" spans="1:14" x14ac:dyDescent="0.2">
      <c r="A32" s="13" t="str">
        <f t="shared" si="6"/>
        <v/>
      </c>
      <c r="B32" s="14" t="e">
        <f t="shared" si="7"/>
        <v>#VALUE!</v>
      </c>
      <c r="C32" s="15"/>
      <c r="D32" s="16"/>
      <c r="E32" s="17" t="e">
        <f>SUMPRODUCT((Pluie!$B$2:$B$176)*(Pluie!$A$2:$A$176&gt;=B32-6)*(Pluie!$A$2:$A$176&lt;=B32))</f>
        <v>#VALUE!</v>
      </c>
      <c r="F32" s="13" t="e">
        <f t="shared" si="0"/>
        <v>#VALUE!</v>
      </c>
      <c r="G32" s="13" t="e">
        <f t="shared" si="8"/>
        <v>#VALUE!</v>
      </c>
      <c r="H32" s="13" t="e">
        <f t="shared" si="1"/>
        <v>#VALUE!</v>
      </c>
      <c r="I32" s="13" t="e">
        <f>SUMPRODUCT((Irrigation!$B$2:$B$176)*(Irrigation!$A$2:$A$176&gt;=B32-6)*(Irrigation!$A$2:$A$176&lt;=B32))</f>
        <v>#VALUE!</v>
      </c>
      <c r="J32" s="19" t="e">
        <f t="shared" si="2"/>
        <v>#VALUE!</v>
      </c>
      <c r="K32" s="13" t="str">
        <f t="shared" si="3"/>
        <v/>
      </c>
      <c r="L32" s="13" t="str">
        <f t="shared" si="4"/>
        <v/>
      </c>
      <c r="M32" s="13" t="e">
        <f t="shared" si="5"/>
        <v>#VALUE!</v>
      </c>
    </row>
    <row r="33" spans="1:13" x14ac:dyDescent="0.2">
      <c r="A33" s="13" t="str">
        <f t="shared" si="6"/>
        <v/>
      </c>
      <c r="B33" s="14" t="e">
        <f t="shared" si="7"/>
        <v>#VALUE!</v>
      </c>
      <c r="C33" s="15"/>
      <c r="D33" s="16"/>
      <c r="E33" s="17" t="e">
        <f>SUMPRODUCT((Pluie!$B$2:$B$176)*(Pluie!$A$2:$A$176&gt;=B33-6)*(Pluie!$A$2:$A$176&lt;=B33))</f>
        <v>#VALUE!</v>
      </c>
      <c r="F33" s="13" t="e">
        <f t="shared" si="0"/>
        <v>#VALUE!</v>
      </c>
      <c r="G33" s="13" t="e">
        <f t="shared" si="8"/>
        <v>#VALUE!</v>
      </c>
      <c r="H33" s="13" t="e">
        <f t="shared" si="1"/>
        <v>#VALUE!</v>
      </c>
      <c r="I33" s="13" t="e">
        <f>SUMPRODUCT((Irrigation!$B$2:$B$176)*(Irrigation!$A$2:$A$176&gt;=B33-6)*(Irrigation!$A$2:$A$176&lt;=B33))</f>
        <v>#VALUE!</v>
      </c>
      <c r="J33" s="19" t="e">
        <f t="shared" si="2"/>
        <v>#VALUE!</v>
      </c>
      <c r="K33" s="13" t="str">
        <f t="shared" si="3"/>
        <v/>
      </c>
      <c r="L33" s="13" t="str">
        <f t="shared" si="4"/>
        <v/>
      </c>
      <c r="M33" s="13" t="e">
        <f t="shared" si="5"/>
        <v>#VALUE!</v>
      </c>
    </row>
    <row r="34" spans="1:13" x14ac:dyDescent="0.2">
      <c r="A34" s="13" t="str">
        <f t="shared" si="6"/>
        <v/>
      </c>
      <c r="B34" s="14" t="e">
        <f t="shared" si="7"/>
        <v>#VALUE!</v>
      </c>
      <c r="C34" s="15"/>
      <c r="D34" s="16"/>
      <c r="E34" s="17" t="e">
        <f>SUMPRODUCT((Pluie!$B$2:$B$176)*(Pluie!$A$2:$A$176&gt;=B34-6)*(Pluie!$A$2:$A$176&lt;=B34))</f>
        <v>#VALUE!</v>
      </c>
      <c r="F34" s="13" t="e">
        <f t="shared" si="0"/>
        <v>#VALUE!</v>
      </c>
      <c r="G34" s="13" t="e">
        <f t="shared" si="8"/>
        <v>#VALUE!</v>
      </c>
      <c r="H34" s="13" t="e">
        <f t="shared" si="1"/>
        <v>#VALUE!</v>
      </c>
      <c r="I34" s="13" t="e">
        <f>SUMPRODUCT((Irrigation!$B$2:$B$176)*(Irrigation!$A$2:$A$176&gt;=B34-6)*(Irrigation!$A$2:$A$176&lt;=B34))</f>
        <v>#VALUE!</v>
      </c>
      <c r="J34" s="19" t="e">
        <f t="shared" si="2"/>
        <v>#VALUE!</v>
      </c>
      <c r="K34" s="13" t="str">
        <f t="shared" si="3"/>
        <v/>
      </c>
      <c r="L34" s="13" t="str">
        <f t="shared" si="4"/>
        <v/>
      </c>
      <c r="M34" s="13" t="e">
        <f t="shared" si="5"/>
        <v>#VALUE!</v>
      </c>
    </row>
    <row r="35" spans="1:13" x14ac:dyDescent="0.2">
      <c r="A35" s="13" t="str">
        <f t="shared" si="6"/>
        <v/>
      </c>
      <c r="B35" s="14" t="e">
        <f t="shared" si="7"/>
        <v>#VALUE!</v>
      </c>
      <c r="C35" s="15"/>
      <c r="D35" s="16"/>
      <c r="E35" s="17" t="e">
        <f>SUMPRODUCT((Pluie!$B$2:$B$176)*(Pluie!$A$2:$A$176&gt;=B35-6)*(Pluie!$A$2:$A$176&lt;=B35))</f>
        <v>#VALUE!</v>
      </c>
      <c r="F35" s="13" t="e">
        <f t="shared" si="0"/>
        <v>#VALUE!</v>
      </c>
      <c r="G35" s="13" t="e">
        <f t="shared" si="8"/>
        <v>#VALUE!</v>
      </c>
      <c r="H35" s="13" t="e">
        <f t="shared" si="1"/>
        <v>#VALUE!</v>
      </c>
      <c r="I35" s="13" t="e">
        <f>SUMPRODUCT((Irrigation!$B$2:$B$176)*(Irrigation!$A$2:$A$176&gt;=B35-6)*(Irrigation!$A$2:$A$176&lt;=B35))</f>
        <v>#VALUE!</v>
      </c>
      <c r="J35" s="19" t="e">
        <f t="shared" si="2"/>
        <v>#VALUE!</v>
      </c>
      <c r="K35" s="13" t="str">
        <f t="shared" si="3"/>
        <v/>
      </c>
      <c r="L35" s="13" t="str">
        <f t="shared" si="4"/>
        <v/>
      </c>
      <c r="M35" s="13" t="e">
        <f t="shared" si="5"/>
        <v>#VALUE!</v>
      </c>
    </row>
    <row r="36" spans="1:13" x14ac:dyDescent="0.2">
      <c r="A36" s="13" t="str">
        <f t="shared" si="6"/>
        <v/>
      </c>
      <c r="B36" s="14" t="e">
        <f t="shared" si="7"/>
        <v>#VALUE!</v>
      </c>
      <c r="C36" s="15"/>
      <c r="D36" s="16"/>
      <c r="E36" s="17" t="e">
        <f>SUMPRODUCT((Pluie!$B$2:$B$176)*(Pluie!$A$2:$A$176&gt;=B36-6)*(Pluie!$A$2:$A$176&lt;=B36))</f>
        <v>#VALUE!</v>
      </c>
      <c r="F36" s="13" t="e">
        <f t="shared" si="0"/>
        <v>#VALUE!</v>
      </c>
      <c r="G36" s="13" t="e">
        <f t="shared" si="8"/>
        <v>#VALUE!</v>
      </c>
      <c r="H36" s="13" t="e">
        <f t="shared" si="1"/>
        <v>#VALUE!</v>
      </c>
      <c r="I36" s="13" t="e">
        <f>SUMPRODUCT((Irrigation!$B$2:$B$176)*(Irrigation!$A$2:$A$176&gt;=B36-6)*(Irrigation!$A$2:$A$176&lt;=B36))</f>
        <v>#VALUE!</v>
      </c>
      <c r="J36" s="19" t="e">
        <f t="shared" si="2"/>
        <v>#VALUE!</v>
      </c>
      <c r="K36" s="13" t="str">
        <f t="shared" si="3"/>
        <v/>
      </c>
      <c r="L36" s="13" t="str">
        <f t="shared" si="4"/>
        <v/>
      </c>
      <c r="M36" s="13" t="e">
        <f t="shared" si="5"/>
        <v>#VALUE!</v>
      </c>
    </row>
    <row r="37" spans="1:13" x14ac:dyDescent="0.2">
      <c r="A37" s="13" t="str">
        <f t="shared" si="6"/>
        <v/>
      </c>
      <c r="B37" s="14" t="e">
        <f t="shared" si="7"/>
        <v>#VALUE!</v>
      </c>
      <c r="C37" s="15"/>
      <c r="D37" s="16"/>
      <c r="E37" s="17" t="e">
        <f>SUMPRODUCT((Pluie!$B$2:$B$176)*(Pluie!$A$2:$A$176&gt;=B37-6)*(Pluie!$A$2:$A$176&lt;=B37))</f>
        <v>#VALUE!</v>
      </c>
      <c r="F37" s="13" t="e">
        <f t="shared" si="0"/>
        <v>#VALUE!</v>
      </c>
      <c r="G37" s="13" t="e">
        <f t="shared" si="8"/>
        <v>#VALUE!</v>
      </c>
      <c r="H37" s="13" t="e">
        <f t="shared" si="1"/>
        <v>#VALUE!</v>
      </c>
      <c r="I37" s="13" t="e">
        <f>SUMPRODUCT((Irrigation!$B$2:$B$176)*(Irrigation!$A$2:$A$176&gt;=B37-6)*(Irrigation!$A$2:$A$176&lt;=B37))</f>
        <v>#VALUE!</v>
      </c>
      <c r="J37" s="19" t="e">
        <f t="shared" si="2"/>
        <v>#VALUE!</v>
      </c>
      <c r="K37" s="13" t="str">
        <f t="shared" si="3"/>
        <v/>
      </c>
      <c r="L37" s="13" t="str">
        <f t="shared" si="4"/>
        <v/>
      </c>
      <c r="M37" s="13" t="e">
        <f t="shared" si="5"/>
        <v>#VALUE!</v>
      </c>
    </row>
    <row r="38" spans="1:13" x14ac:dyDescent="0.2">
      <c r="A38" s="13" t="str">
        <f t="shared" si="6"/>
        <v/>
      </c>
      <c r="B38" s="14" t="e">
        <f t="shared" si="7"/>
        <v>#VALUE!</v>
      </c>
      <c r="C38" s="15"/>
      <c r="D38" s="21"/>
      <c r="E38" s="17" t="e">
        <f>SUMPRODUCT((Pluie!$B$2:$B$176)*(Pluie!$A$2:$A$176&gt;=B38-6)*(Pluie!$A$2:$A$176&lt;=B38))</f>
        <v>#VALUE!</v>
      </c>
      <c r="F38" s="13" t="e">
        <f t="shared" si="0"/>
        <v>#VALUE!</v>
      </c>
      <c r="G38" s="13" t="e">
        <f t="shared" si="8"/>
        <v>#VALUE!</v>
      </c>
      <c r="H38" s="13" t="e">
        <f t="shared" si="1"/>
        <v>#VALUE!</v>
      </c>
      <c r="I38" s="13" t="e">
        <f>SUMPRODUCT((Irrigation!$B$2:$B$176)*(Irrigation!$A$2:$A$176&gt;=B38-6)*(Irrigation!$A$2:$A$176&lt;=B38))</f>
        <v>#VALUE!</v>
      </c>
      <c r="J38" s="19" t="e">
        <f t="shared" si="2"/>
        <v>#VALUE!</v>
      </c>
      <c r="K38" s="13" t="str">
        <f t="shared" si="3"/>
        <v/>
      </c>
      <c r="L38" s="13" t="str">
        <f t="shared" si="4"/>
        <v/>
      </c>
      <c r="M38" s="13" t="e">
        <f t="shared" si="5"/>
        <v>#VALUE!</v>
      </c>
    </row>
    <row r="39" spans="1:13" x14ac:dyDescent="0.2">
      <c r="A39" s="13" t="str">
        <f t="shared" si="6"/>
        <v/>
      </c>
      <c r="B39" s="14" t="e">
        <f t="shared" si="7"/>
        <v>#VALUE!</v>
      </c>
      <c r="C39" s="15"/>
      <c r="D39" s="15"/>
      <c r="E39" s="17" t="e">
        <f>SUMPRODUCT((Pluie!$B$2:$B$176)*(Pluie!$A$2:$A$176&gt;=B39-6)*(Pluie!$A$2:$A$176&lt;=B39))</f>
        <v>#VALUE!</v>
      </c>
      <c r="F39" s="13" t="e">
        <f t="shared" si="0"/>
        <v>#VALUE!</v>
      </c>
      <c r="G39" s="13" t="e">
        <f t="shared" si="8"/>
        <v>#VALUE!</v>
      </c>
      <c r="H39" s="13" t="e">
        <f t="shared" si="1"/>
        <v>#VALUE!</v>
      </c>
      <c r="I39" s="13" t="e">
        <f>SUMPRODUCT((Irrigation!$B$2:$B$176)*(Irrigation!$A$2:$A$176&gt;=B39-6)*(Irrigation!$A$2:$A$176&lt;=B39))</f>
        <v>#VALUE!</v>
      </c>
      <c r="J39" s="19" t="e">
        <f t="shared" si="2"/>
        <v>#VALUE!</v>
      </c>
      <c r="K39" s="13" t="str">
        <f t="shared" si="3"/>
        <v/>
      </c>
      <c r="L39" s="13" t="str">
        <f t="shared" si="4"/>
        <v/>
      </c>
      <c r="M39" s="13" t="e">
        <f t="shared" si="5"/>
        <v>#VALUE!</v>
      </c>
    </row>
    <row r="40" spans="1:13" x14ac:dyDescent="0.2">
      <c r="A40" s="13" t="str">
        <f t="shared" si="6"/>
        <v/>
      </c>
      <c r="B40" s="14" t="e">
        <f t="shared" si="7"/>
        <v>#VALUE!</v>
      </c>
      <c r="C40" s="15"/>
      <c r="D40" s="15"/>
      <c r="E40" s="17" t="e">
        <f>SUMPRODUCT((Pluie!$B$2:$B$176)*(Pluie!$A$2:$A$176&gt;=B40-6)*(Pluie!$A$2:$A$176&lt;=B40))</f>
        <v>#VALUE!</v>
      </c>
      <c r="F40" s="13" t="e">
        <f t="shared" si="0"/>
        <v>#VALUE!</v>
      </c>
      <c r="G40" s="13" t="e">
        <f t="shared" si="8"/>
        <v>#VALUE!</v>
      </c>
      <c r="H40" s="13" t="e">
        <f t="shared" si="1"/>
        <v>#VALUE!</v>
      </c>
      <c r="I40" s="13" t="e">
        <f>SUMPRODUCT((Irrigation!$B$2:$B$176)*(Irrigation!$A$2:$A$176&gt;=B40-6)*(Irrigation!$A$2:$A$176&lt;=B40))</f>
        <v>#VALUE!</v>
      </c>
      <c r="J40" s="19" t="e">
        <f t="shared" si="2"/>
        <v>#VALUE!</v>
      </c>
      <c r="K40" s="13" t="str">
        <f t="shared" si="3"/>
        <v/>
      </c>
      <c r="L40" s="13" t="str">
        <f t="shared" si="4"/>
        <v/>
      </c>
      <c r="M40" s="13" t="e">
        <f t="shared" si="5"/>
        <v>#VALUE!</v>
      </c>
    </row>
    <row r="41" spans="1:13" x14ac:dyDescent="0.2">
      <c r="A41" s="13" t="str">
        <f t="shared" si="6"/>
        <v/>
      </c>
      <c r="B41" s="14" t="e">
        <f t="shared" si="7"/>
        <v>#VALUE!</v>
      </c>
      <c r="C41" s="15"/>
      <c r="D41" s="15"/>
      <c r="E41" s="17" t="e">
        <f>SUMPRODUCT((Pluie!$B$2:$B$176)*(Pluie!$A$2:$A$176&gt;=B41-6)*(Pluie!$A$2:$A$176&lt;=B41))</f>
        <v>#VALUE!</v>
      </c>
      <c r="F41" s="13" t="e">
        <f t="shared" si="0"/>
        <v>#VALUE!</v>
      </c>
      <c r="G41" s="13" t="e">
        <f t="shared" si="8"/>
        <v>#VALUE!</v>
      </c>
      <c r="H41" s="13" t="e">
        <f t="shared" si="1"/>
        <v>#VALUE!</v>
      </c>
      <c r="I41" s="13" t="e">
        <f>SUMPRODUCT((Irrigation!$B$2:$B$176)*(Irrigation!$A$2:$A$176&gt;=B41-6)*(Irrigation!$A$2:$A$176&lt;=B41))</f>
        <v>#VALUE!</v>
      </c>
      <c r="J41" s="19" t="e">
        <f t="shared" si="2"/>
        <v>#VALUE!</v>
      </c>
      <c r="K41" s="13" t="str">
        <f t="shared" si="3"/>
        <v/>
      </c>
      <c r="L41" s="13" t="str">
        <f t="shared" si="4"/>
        <v/>
      </c>
      <c r="M41" s="13" t="e">
        <f t="shared" si="5"/>
        <v>#VALUE!</v>
      </c>
    </row>
    <row r="42" spans="1:13" x14ac:dyDescent="0.2">
      <c r="A42" s="13" t="str">
        <f t="shared" si="6"/>
        <v/>
      </c>
      <c r="B42" s="14" t="e">
        <f t="shared" si="7"/>
        <v>#VALUE!</v>
      </c>
      <c r="C42" s="15"/>
      <c r="D42" s="21"/>
      <c r="E42" s="17" t="e">
        <f>SUMPRODUCT((Pluie!$B$2:$B$176)*(Pluie!$A$2:$A$176&gt;=B42-6)*(Pluie!$A$2:$A$176&lt;=B42))</f>
        <v>#VALUE!</v>
      </c>
      <c r="F42" s="13" t="e">
        <f t="shared" si="0"/>
        <v>#VALUE!</v>
      </c>
      <c r="G42" s="13" t="e">
        <f t="shared" si="8"/>
        <v>#VALUE!</v>
      </c>
      <c r="H42" s="13" t="e">
        <f t="shared" si="1"/>
        <v>#VALUE!</v>
      </c>
      <c r="I42" s="13" t="e">
        <f>SUMPRODUCT((Irrigation!$B$2:$B$176)*(Irrigation!$A$2:$A$176&gt;=B42-6)*(Irrigation!$A$2:$A$176&lt;=B42))</f>
        <v>#VALUE!</v>
      </c>
      <c r="J42" s="19" t="e">
        <f t="shared" si="2"/>
        <v>#VALUE!</v>
      </c>
      <c r="K42" s="13" t="str">
        <f t="shared" si="3"/>
        <v/>
      </c>
      <c r="L42" s="13" t="str">
        <f t="shared" si="4"/>
        <v/>
      </c>
      <c r="M42" s="13" t="e">
        <f t="shared" si="5"/>
        <v>#VALUE!</v>
      </c>
    </row>
    <row r="43" spans="1:13" x14ac:dyDescent="0.2">
      <c r="A43" s="13" t="str">
        <f t="shared" si="6"/>
        <v/>
      </c>
      <c r="B43" s="14" t="e">
        <f t="shared" si="7"/>
        <v>#VALUE!</v>
      </c>
      <c r="C43" s="15"/>
      <c r="D43" s="15"/>
      <c r="E43" s="17" t="e">
        <f>SUMPRODUCT((Pluie!$B$2:$B$176)*(Pluie!$A$2:$A$176&gt;=B43-6)*(Pluie!$A$2:$A$176&lt;=B43))</f>
        <v>#VALUE!</v>
      </c>
      <c r="F43" s="13" t="e">
        <f t="shared" si="0"/>
        <v>#VALUE!</v>
      </c>
      <c r="G43" s="13" t="e">
        <f t="shared" si="8"/>
        <v>#VALUE!</v>
      </c>
      <c r="H43" s="13" t="e">
        <f t="shared" si="1"/>
        <v>#VALUE!</v>
      </c>
      <c r="I43" s="13" t="e">
        <f>SUMPRODUCT((Irrigation!$B$2:$B$176)*(Irrigation!$A$2:$A$176&gt;=B43-6)*(Irrigation!$A$2:$A$176&lt;=B43))</f>
        <v>#VALUE!</v>
      </c>
      <c r="J43" s="19" t="e">
        <f t="shared" si="2"/>
        <v>#VALUE!</v>
      </c>
      <c r="K43" s="13" t="str">
        <f t="shared" si="3"/>
        <v/>
      </c>
      <c r="L43" s="13" t="str">
        <f t="shared" si="4"/>
        <v/>
      </c>
      <c r="M43" s="13" t="e">
        <f t="shared" si="5"/>
        <v>#VALUE!</v>
      </c>
    </row>
    <row r="44" spans="1:13" x14ac:dyDescent="0.2">
      <c r="A44" s="13" t="str">
        <f t="shared" si="6"/>
        <v/>
      </c>
      <c r="B44" s="14" t="e">
        <f t="shared" si="7"/>
        <v>#VALUE!</v>
      </c>
      <c r="C44" s="15"/>
      <c r="D44" s="15"/>
      <c r="E44" s="17" t="e">
        <f>SUMPRODUCT((Pluie!$B$2:$B$176)*(Pluie!$A$2:$A$176&gt;=B44-6)*(Pluie!$A$2:$A$176&lt;=B44))</f>
        <v>#VALUE!</v>
      </c>
      <c r="F44" s="13" t="e">
        <f t="shared" si="0"/>
        <v>#VALUE!</v>
      </c>
      <c r="G44" s="13" t="e">
        <f t="shared" si="8"/>
        <v>#VALUE!</v>
      </c>
      <c r="H44" s="13" t="e">
        <f t="shared" si="1"/>
        <v>#VALUE!</v>
      </c>
      <c r="I44" s="13" t="e">
        <f>SUMPRODUCT((Irrigation!$B$2:$B$176)*(Irrigation!$A$2:$A$176&gt;=B44-6)*(Irrigation!$A$2:$A$176&lt;=B44))</f>
        <v>#VALUE!</v>
      </c>
      <c r="J44" s="19" t="e">
        <f t="shared" si="2"/>
        <v>#VALUE!</v>
      </c>
      <c r="K44" s="13" t="str">
        <f t="shared" si="3"/>
        <v/>
      </c>
      <c r="L44" s="13" t="str">
        <f t="shared" si="4"/>
        <v/>
      </c>
      <c r="M44" s="13" t="e">
        <f t="shared" si="5"/>
        <v>#VALUE!</v>
      </c>
    </row>
    <row r="45" spans="1:13" x14ac:dyDescent="0.2">
      <c r="A45" s="13" t="str">
        <f t="shared" si="6"/>
        <v/>
      </c>
      <c r="B45" s="14" t="e">
        <f t="shared" si="7"/>
        <v>#VALUE!</v>
      </c>
      <c r="C45" s="15"/>
      <c r="D45" s="15"/>
      <c r="E45" s="17" t="e">
        <f>SUMPRODUCT((Pluie!$B$2:$B$176)*(Pluie!$A$2:$A$176&gt;=B45-6)*(Pluie!$A$2:$A$176&lt;=B45))</f>
        <v>#VALUE!</v>
      </c>
      <c r="F45" s="13" t="e">
        <f t="shared" si="0"/>
        <v>#VALUE!</v>
      </c>
      <c r="G45" s="13" t="e">
        <f t="shared" si="8"/>
        <v>#VALUE!</v>
      </c>
      <c r="H45" s="13" t="e">
        <f t="shared" si="1"/>
        <v>#VALUE!</v>
      </c>
      <c r="I45" s="13" t="e">
        <f>SUMPRODUCT((Irrigation!$B$2:$B$176)*(Irrigation!$A$2:$A$176&gt;=B45-6)*(Irrigation!$A$2:$A$176&lt;=B45))</f>
        <v>#VALUE!</v>
      </c>
      <c r="J45" s="19" t="e">
        <f t="shared" si="2"/>
        <v>#VALUE!</v>
      </c>
      <c r="K45" s="13" t="str">
        <f t="shared" si="3"/>
        <v/>
      </c>
      <c r="L45" s="13" t="str">
        <f t="shared" si="4"/>
        <v/>
      </c>
      <c r="M45" s="13" t="e">
        <f t="shared" si="5"/>
        <v>#VALUE!</v>
      </c>
    </row>
    <row r="46" spans="1:13" x14ac:dyDescent="0.2">
      <c r="A46" s="13" t="str">
        <f t="shared" si="6"/>
        <v/>
      </c>
      <c r="B46" s="14" t="e">
        <f t="shared" si="7"/>
        <v>#VALUE!</v>
      </c>
      <c r="C46" s="15"/>
      <c r="D46" s="15"/>
      <c r="E46" s="17" t="e">
        <f>SUMPRODUCT((Pluie!$B$2:$B$176)*(Pluie!$A$2:$A$176&gt;=B46-6)*(Pluie!$A$2:$A$176&lt;=B46))</f>
        <v>#VALUE!</v>
      </c>
      <c r="F46" s="13" t="e">
        <f t="shared" si="0"/>
        <v>#VALUE!</v>
      </c>
      <c r="G46" s="13" t="e">
        <f t="shared" si="8"/>
        <v>#VALUE!</v>
      </c>
      <c r="H46" s="13" t="e">
        <f t="shared" si="1"/>
        <v>#VALUE!</v>
      </c>
      <c r="I46" s="13" t="e">
        <f>SUMPRODUCT((Irrigation!$B$2:$B$176)*(Irrigation!$A$2:$A$176&gt;=B46-6)*(Irrigation!$A$2:$A$176&lt;=B46))</f>
        <v>#VALUE!</v>
      </c>
      <c r="J46" s="19" t="e">
        <f t="shared" si="2"/>
        <v>#VALUE!</v>
      </c>
      <c r="K46" s="13" t="str">
        <f t="shared" si="3"/>
        <v/>
      </c>
      <c r="L46" s="13" t="str">
        <f t="shared" si="4"/>
        <v/>
      </c>
      <c r="M46" s="13" t="e">
        <f t="shared" si="5"/>
        <v>#VALUE!</v>
      </c>
    </row>
    <row r="47" spans="1:13" x14ac:dyDescent="0.2">
      <c r="A47" s="13" t="str">
        <f t="shared" si="6"/>
        <v/>
      </c>
      <c r="B47" s="14" t="e">
        <f t="shared" si="7"/>
        <v>#VALUE!</v>
      </c>
      <c r="C47" s="15"/>
      <c r="D47" s="15"/>
      <c r="E47" s="17" t="e">
        <f>SUMPRODUCT((Pluie!$B$2:$B$176)*(Pluie!$A$2:$A$176&gt;=B47-6)*(Pluie!$A$2:$A$176&lt;=B47))</f>
        <v>#VALUE!</v>
      </c>
      <c r="F47" s="13" t="e">
        <f t="shared" si="0"/>
        <v>#VALUE!</v>
      </c>
      <c r="G47" s="13" t="e">
        <f t="shared" si="8"/>
        <v>#VALUE!</v>
      </c>
      <c r="H47" s="13" t="e">
        <f t="shared" si="1"/>
        <v>#VALUE!</v>
      </c>
      <c r="I47" s="13" t="e">
        <f>SUMPRODUCT((Irrigation!$B$2:$B$176)*(Irrigation!$A$2:$A$176&gt;=B47-6)*(Irrigation!$A$2:$A$176&lt;=B47))</f>
        <v>#VALUE!</v>
      </c>
      <c r="J47" s="19" t="e">
        <f t="shared" si="2"/>
        <v>#VALUE!</v>
      </c>
      <c r="K47" s="13" t="str">
        <f t="shared" si="3"/>
        <v/>
      </c>
      <c r="L47" s="13" t="str">
        <f t="shared" si="4"/>
        <v/>
      </c>
      <c r="M47" s="13" t="e">
        <f t="shared" si="5"/>
        <v>#VALUE!</v>
      </c>
    </row>
    <row r="48" spans="1:13" x14ac:dyDescent="0.2">
      <c r="A48" s="13" t="str">
        <f t="shared" si="6"/>
        <v/>
      </c>
      <c r="B48" s="14" t="e">
        <f t="shared" si="7"/>
        <v>#VALUE!</v>
      </c>
      <c r="C48" s="15"/>
      <c r="D48" s="15"/>
      <c r="E48" s="17" t="e">
        <f>SUMPRODUCT((Pluie!$B$2:$B$176)*(Pluie!$A$2:$A$176&gt;=B48-6)*(Pluie!$A$2:$A$176&lt;=B48))</f>
        <v>#VALUE!</v>
      </c>
      <c r="F48" s="13" t="e">
        <f t="shared" si="0"/>
        <v>#VALUE!</v>
      </c>
      <c r="G48" s="13" t="e">
        <f t="shared" si="8"/>
        <v>#VALUE!</v>
      </c>
      <c r="H48" s="13" t="e">
        <f t="shared" si="1"/>
        <v>#VALUE!</v>
      </c>
      <c r="I48" s="13" t="e">
        <f>SUMPRODUCT((Irrigation!$B$2:$B$176)*(Irrigation!$A$2:$A$176&gt;=B48-6)*(Irrigation!$A$2:$A$176&lt;=B48))</f>
        <v>#VALUE!</v>
      </c>
      <c r="J48" s="19" t="e">
        <f t="shared" si="2"/>
        <v>#VALUE!</v>
      </c>
      <c r="K48" s="13" t="str">
        <f t="shared" si="3"/>
        <v/>
      </c>
      <c r="L48" s="13" t="str">
        <f t="shared" si="4"/>
        <v/>
      </c>
      <c r="M48" s="13" t="e">
        <f t="shared" si="5"/>
        <v>#VALUE!</v>
      </c>
    </row>
    <row r="49" spans="1:13" x14ac:dyDescent="0.2">
      <c r="A49" s="13" t="str">
        <f t="shared" si="6"/>
        <v/>
      </c>
      <c r="B49" s="14" t="e">
        <f t="shared" si="7"/>
        <v>#VALUE!</v>
      </c>
      <c r="C49" s="15"/>
      <c r="D49" s="15"/>
      <c r="E49" s="17" t="e">
        <f>SUMPRODUCT((Pluie!$B$2:$B$176)*(Pluie!$A$2:$A$176&gt;=B49-6)*(Pluie!$A$2:$A$176&lt;=B49))</f>
        <v>#VALUE!</v>
      </c>
      <c r="F49" s="13" t="e">
        <f t="shared" si="0"/>
        <v>#VALUE!</v>
      </c>
      <c r="G49" s="13" t="e">
        <f t="shared" si="8"/>
        <v>#VALUE!</v>
      </c>
      <c r="H49" s="13" t="e">
        <f t="shared" si="1"/>
        <v>#VALUE!</v>
      </c>
      <c r="I49" s="13" t="e">
        <f>SUMPRODUCT((Irrigation!$B$2:$B$176)*(Irrigation!$A$2:$A$176&gt;=B49-6)*(Irrigation!$A$2:$A$176&lt;=B49))</f>
        <v>#VALUE!</v>
      </c>
      <c r="J49" s="19" t="e">
        <f t="shared" si="2"/>
        <v>#VALUE!</v>
      </c>
      <c r="K49" s="13" t="str">
        <f t="shared" si="3"/>
        <v/>
      </c>
      <c r="L49" s="13" t="str">
        <f t="shared" si="4"/>
        <v/>
      </c>
      <c r="M49" s="13" t="e">
        <f t="shared" si="5"/>
        <v>#VALUE!</v>
      </c>
    </row>
    <row r="50" spans="1:13" x14ac:dyDescent="0.2">
      <c r="A50" s="13" t="str">
        <f t="shared" si="6"/>
        <v/>
      </c>
      <c r="B50" s="14" t="e">
        <f t="shared" si="7"/>
        <v>#VALUE!</v>
      </c>
      <c r="C50" s="15"/>
      <c r="D50" s="15"/>
      <c r="E50" s="17" t="e">
        <f>SUMPRODUCT((Pluie!$B$2:$B$176)*(Pluie!$A$2:$A$176&gt;=B50-6)*(Pluie!$A$2:$A$176&lt;=B50))</f>
        <v>#VALUE!</v>
      </c>
      <c r="F50" s="13" t="e">
        <f t="shared" si="0"/>
        <v>#VALUE!</v>
      </c>
      <c r="G50" s="13" t="e">
        <f t="shared" si="8"/>
        <v>#VALUE!</v>
      </c>
      <c r="H50" s="13" t="e">
        <f t="shared" si="1"/>
        <v>#VALUE!</v>
      </c>
      <c r="I50" s="13" t="e">
        <f>SUMPRODUCT((Irrigation!$B$2:$B$176)*(Irrigation!$A$2:$A$176&gt;=B50-6)*(Irrigation!$A$2:$A$176&lt;=B50))</f>
        <v>#VALUE!</v>
      </c>
      <c r="J50" s="19" t="e">
        <f t="shared" si="2"/>
        <v>#VALUE!</v>
      </c>
      <c r="K50" s="13" t="str">
        <f t="shared" si="3"/>
        <v/>
      </c>
      <c r="L50" s="13" t="str">
        <f t="shared" si="4"/>
        <v/>
      </c>
      <c r="M50" s="13" t="e">
        <f t="shared" si="5"/>
        <v>#VALUE!</v>
      </c>
    </row>
    <row r="51" spans="1:13" x14ac:dyDescent="0.2">
      <c r="A51" s="13" t="str">
        <f t="shared" si="6"/>
        <v/>
      </c>
      <c r="B51" s="14" t="e">
        <f t="shared" si="7"/>
        <v>#VALUE!</v>
      </c>
      <c r="C51" s="15"/>
      <c r="D51" s="15"/>
      <c r="E51" s="17" t="e">
        <f>SUMPRODUCT((Pluie!$B$2:$B$176)*(Pluie!$A$2:$A$176&gt;=B51-6)*(Pluie!$A$2:$A$176&lt;=B51))</f>
        <v>#VALUE!</v>
      </c>
      <c r="F51" s="13" t="e">
        <f t="shared" si="0"/>
        <v>#VALUE!</v>
      </c>
      <c r="G51" s="13" t="e">
        <f t="shared" si="8"/>
        <v>#VALUE!</v>
      </c>
      <c r="H51" s="13" t="e">
        <f t="shared" si="1"/>
        <v>#VALUE!</v>
      </c>
      <c r="I51" s="13" t="e">
        <f>SUMPRODUCT((Irrigation!$B$2:$B$176)*(Irrigation!$A$2:$A$176&gt;=B51-6)*(Irrigation!$A$2:$A$176&lt;=B51))</f>
        <v>#VALUE!</v>
      </c>
      <c r="J51" s="19" t="e">
        <f t="shared" si="2"/>
        <v>#VALUE!</v>
      </c>
      <c r="K51" s="13" t="str">
        <f t="shared" si="3"/>
        <v/>
      </c>
      <c r="L51" s="13" t="str">
        <f t="shared" si="4"/>
        <v/>
      </c>
      <c r="M51" s="13" t="e">
        <f t="shared" si="5"/>
        <v>#VALUE!</v>
      </c>
    </row>
    <row r="52" spans="1:13" x14ac:dyDescent="0.2">
      <c r="A52" s="22" t="s">
        <v>31</v>
      </c>
      <c r="B52" s="23"/>
      <c r="C52" s="24"/>
      <c r="D52" s="24"/>
      <c r="E52" s="24" t="e">
        <f>SUM(E22:E51)</f>
        <v>#VALUE!</v>
      </c>
      <c r="F52" s="24"/>
      <c r="G52" s="24"/>
      <c r="H52" s="24"/>
      <c r="I52" s="24" t="e">
        <f>SUM(I22:I51)</f>
        <v>#VALUE!</v>
      </c>
      <c r="J52" s="25" t="e">
        <f>MAX(J22:J51)</f>
        <v>#VALUE!</v>
      </c>
      <c r="K52" s="24"/>
      <c r="L52" s="24"/>
      <c r="M52" s="26" t="e">
        <f>SUM(M22:M51)</f>
        <v>#VALUE!</v>
      </c>
    </row>
  </sheetData>
  <sheetProtection algorithmName="SHA-512" hashValue="C0JpkZLMwuj4ngwV9p4dQ058fQDB1eZQ6A9GY3bXB9sxKALBXcxyYGAmPiVI1GgZ4ZkEvi6hnAqnk7whpYct6Q==" saltValue="qr3vLdwu3aJCeGnzKsdWQA==" spinCount="100000" sheet="1" objects="1" scenarios="1"/>
  <mergeCells count="15">
    <mergeCell ref="A19:E19"/>
    <mergeCell ref="B13:C13"/>
    <mergeCell ref="F13:K14"/>
    <mergeCell ref="B14:C14"/>
    <mergeCell ref="F15:K16"/>
    <mergeCell ref="B17:C17"/>
    <mergeCell ref="F17:K18"/>
    <mergeCell ref="B18:C18"/>
    <mergeCell ref="A3:K3"/>
    <mergeCell ref="A5:K5"/>
    <mergeCell ref="A8:C8"/>
    <mergeCell ref="B10:C10"/>
    <mergeCell ref="F10:K12"/>
    <mergeCell ref="B11:C11"/>
    <mergeCell ref="B12:C12"/>
  </mergeCells>
  <phoneticPr fontId="0" type="noConversion"/>
  <dataValidations count="1">
    <dataValidation type="list" operator="equal" sqref="B14">
      <formula1>précocité</formula1>
      <formula2>0</formula2>
    </dataValidation>
  </dataValidations>
  <pageMargins left="0.78749999999999998" right="0.78749999999999998" top="1.0249999999999999" bottom="1.0249999999999999" header="0.78749999999999998" footer="0.78749999999999998"/>
  <pageSetup paperSize="9" scale="52" orientation="portrait" useFirstPageNumber="1" horizontalDpi="300" verticalDpi="300" r:id="rId1"/>
  <headerFooter alignWithMargins="0">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x14:formula1>
            <xm:f>Stades!$A$1:$A$19</xm:f>
          </x14:formula1>
          <x14:formula2>
            <xm:f>0</xm:f>
          </x14:formula2>
          <xm:sqref>C52</xm:sqref>
        </x14:dataValidation>
        <x14:dataValidation type="list" operator="equal">
          <x14:formula1>
            <xm:f>Stades!$A$1:$A$16</xm:f>
          </x14:formula1>
          <xm:sqref>C22:C51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1"/>
  <sheetViews>
    <sheetView zoomScale="92" zoomScaleNormal="92" workbookViewId="0">
      <selection activeCell="C17" sqref="C17"/>
    </sheetView>
  </sheetViews>
  <sheetFormatPr baseColWidth="10" defaultColWidth="11.5703125" defaultRowHeight="12.75" x14ac:dyDescent="0.2"/>
  <cols>
    <col min="1" max="1" width="15.85546875" customWidth="1"/>
  </cols>
  <sheetData>
    <row r="1" spans="1:1" x14ac:dyDescent="0.2">
      <c r="A1" t="s">
        <v>32</v>
      </c>
    </row>
    <row r="2" spans="1:1" x14ac:dyDescent="0.2">
      <c r="A2" s="27" t="s">
        <v>33</v>
      </c>
    </row>
    <row r="3" spans="1:1" x14ac:dyDescent="0.2">
      <c r="A3" s="27" t="s">
        <v>41</v>
      </c>
    </row>
    <row r="4" spans="1:1" x14ac:dyDescent="0.2">
      <c r="A4" s="27" t="s">
        <v>42</v>
      </c>
    </row>
    <row r="5" spans="1:1" x14ac:dyDescent="0.2">
      <c r="A5" s="27" t="s">
        <v>43</v>
      </c>
    </row>
    <row r="6" spans="1:1" x14ac:dyDescent="0.2">
      <c r="A6" s="27" t="s">
        <v>44</v>
      </c>
    </row>
    <row r="7" spans="1:1" x14ac:dyDescent="0.2">
      <c r="A7" s="27" t="s">
        <v>45</v>
      </c>
    </row>
    <row r="8" spans="1:1" x14ac:dyDescent="0.2">
      <c r="A8" s="27" t="s">
        <v>46</v>
      </c>
    </row>
    <row r="9" spans="1:1" x14ac:dyDescent="0.2">
      <c r="A9" s="27" t="s">
        <v>47</v>
      </c>
    </row>
    <row r="10" spans="1:1" x14ac:dyDescent="0.2">
      <c r="A10" s="27" t="s">
        <v>48</v>
      </c>
    </row>
    <row r="11" spans="1:1" x14ac:dyDescent="0.2">
      <c r="A11" s="27" t="s">
        <v>49</v>
      </c>
    </row>
    <row r="12" spans="1:1" x14ac:dyDescent="0.2">
      <c r="A12" s="27" t="s">
        <v>50</v>
      </c>
    </row>
    <row r="13" spans="1:1" x14ac:dyDescent="0.2">
      <c r="A13" s="27" t="s">
        <v>51</v>
      </c>
    </row>
    <row r="14" spans="1:1" x14ac:dyDescent="0.2">
      <c r="A14" s="27" t="s">
        <v>52</v>
      </c>
    </row>
    <row r="15" spans="1:1" x14ac:dyDescent="0.2">
      <c r="A15" s="27" t="s">
        <v>53</v>
      </c>
    </row>
    <row r="16" spans="1:1" x14ac:dyDescent="0.2">
      <c r="A16" t="s">
        <v>54</v>
      </c>
    </row>
    <row r="17" spans="1:1" x14ac:dyDescent="0.2">
      <c r="A17" s="27"/>
    </row>
    <row r="18" spans="1:1" x14ac:dyDescent="0.2">
      <c r="A18" s="27"/>
    </row>
    <row r="19" spans="1:1" x14ac:dyDescent="0.2">
      <c r="A19" s="27"/>
    </row>
    <row r="20" spans="1:1" x14ac:dyDescent="0.2">
      <c r="A20" s="27"/>
    </row>
    <row r="21" spans="1:1" x14ac:dyDescent="0.2">
      <c r="A21" s="27"/>
    </row>
  </sheetData>
  <sheetProtection algorithmName="SHA-512" hashValue="9ZsEsf1a+2vn7kC10Bcr/kbPPRzAXEFgokAiUBfDwYjmfvK7jzRVmPp3dkrrb446hbdeYr18Jk6sX+XiKeDyzQ==" saltValue="958Qj7kRneTmlCPHt0XqvQ==" spinCount="100000"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5"/>
  <sheetViews>
    <sheetView zoomScale="92" zoomScaleNormal="92" workbookViewId="0">
      <selection activeCell="A9" sqref="A9"/>
    </sheetView>
  </sheetViews>
  <sheetFormatPr baseColWidth="10" defaultColWidth="11.5703125" defaultRowHeight="12.75" x14ac:dyDescent="0.2"/>
  <sheetData>
    <row r="2" spans="1:1" x14ac:dyDescent="0.2">
      <c r="A2" t="s">
        <v>34</v>
      </c>
    </row>
    <row r="3" spans="1:1" x14ac:dyDescent="0.2">
      <c r="A3" t="s">
        <v>35</v>
      </c>
    </row>
    <row r="4" spans="1:1" x14ac:dyDescent="0.2">
      <c r="A4" t="s">
        <v>36</v>
      </c>
    </row>
    <row r="5" spans="1:1" x14ac:dyDescent="0.2">
      <c r="A5" t="s">
        <v>37</v>
      </c>
    </row>
  </sheetData>
  <sheetProtection sheet="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3"/>
  <sheetViews>
    <sheetView zoomScale="92" zoomScaleNormal="92" workbookViewId="0">
      <selection activeCell="B2" sqref="B2"/>
    </sheetView>
  </sheetViews>
  <sheetFormatPr baseColWidth="10" defaultColWidth="11.5703125" defaultRowHeight="12.75" x14ac:dyDescent="0.2"/>
  <cols>
    <col min="1" max="1" width="11.5703125" style="33"/>
  </cols>
  <sheetData>
    <row r="1" spans="1:2" x14ac:dyDescent="0.2">
      <c r="A1" s="28" t="s">
        <v>38</v>
      </c>
      <c r="B1" s="28" t="s">
        <v>39</v>
      </c>
    </row>
    <row r="2" spans="1:2" x14ac:dyDescent="0.2">
      <c r="A2" s="32">
        <f>'Bilan hydrique'!C15</f>
        <v>0</v>
      </c>
      <c r="B2" s="29"/>
    </row>
    <row r="3" spans="1:2" x14ac:dyDescent="0.2">
      <c r="A3" s="32">
        <f>A2+1</f>
        <v>1</v>
      </c>
      <c r="B3" s="29"/>
    </row>
    <row r="4" spans="1:2" x14ac:dyDescent="0.2">
      <c r="A4" s="32">
        <f t="shared" ref="A4:A67" si="0">A3+1</f>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si="0"/>
        <v>33</v>
      </c>
      <c r="B35" s="29"/>
    </row>
    <row r="36" spans="1:2" x14ac:dyDescent="0.2">
      <c r="A36" s="32">
        <f t="shared" si="0"/>
        <v>34</v>
      </c>
      <c r="B36" s="29"/>
    </row>
    <row r="37" spans="1:2" x14ac:dyDescent="0.2">
      <c r="A37" s="32">
        <f t="shared" si="0"/>
        <v>35</v>
      </c>
      <c r="B37" s="29"/>
    </row>
    <row r="38" spans="1:2" x14ac:dyDescent="0.2">
      <c r="A38" s="32">
        <f t="shared" si="0"/>
        <v>36</v>
      </c>
      <c r="B38" s="29"/>
    </row>
    <row r="39" spans="1:2" x14ac:dyDescent="0.2">
      <c r="A39" s="32">
        <f t="shared" si="0"/>
        <v>37</v>
      </c>
      <c r="B39" s="29"/>
    </row>
    <row r="40" spans="1:2" x14ac:dyDescent="0.2">
      <c r="A40" s="32">
        <f t="shared" si="0"/>
        <v>38</v>
      </c>
      <c r="B40" s="29"/>
    </row>
    <row r="41" spans="1:2" x14ac:dyDescent="0.2">
      <c r="A41" s="32">
        <f t="shared" si="0"/>
        <v>39</v>
      </c>
      <c r="B41" s="29"/>
    </row>
    <row r="42" spans="1:2" x14ac:dyDescent="0.2">
      <c r="A42" s="32">
        <f t="shared" si="0"/>
        <v>40</v>
      </c>
      <c r="B42" s="29"/>
    </row>
    <row r="43" spans="1:2" x14ac:dyDescent="0.2">
      <c r="A43" s="32">
        <f t="shared" si="0"/>
        <v>41</v>
      </c>
      <c r="B43" s="29"/>
    </row>
    <row r="44" spans="1:2" x14ac:dyDescent="0.2">
      <c r="A44" s="32">
        <f t="shared" si="0"/>
        <v>42</v>
      </c>
      <c r="B44" s="29"/>
    </row>
    <row r="45" spans="1:2" x14ac:dyDescent="0.2">
      <c r="A45" s="32">
        <f t="shared" si="0"/>
        <v>43</v>
      </c>
      <c r="B45" s="29"/>
    </row>
    <row r="46" spans="1:2" x14ac:dyDescent="0.2">
      <c r="A46" s="32">
        <f t="shared" si="0"/>
        <v>44</v>
      </c>
      <c r="B46" s="29"/>
    </row>
    <row r="47" spans="1:2" x14ac:dyDescent="0.2">
      <c r="A47" s="32">
        <f t="shared" si="0"/>
        <v>45</v>
      </c>
      <c r="B47" s="29"/>
    </row>
    <row r="48" spans="1:2" x14ac:dyDescent="0.2">
      <c r="A48" s="32">
        <f t="shared" si="0"/>
        <v>46</v>
      </c>
      <c r="B48" s="29"/>
    </row>
    <row r="49" spans="1:2" x14ac:dyDescent="0.2">
      <c r="A49" s="32">
        <f t="shared" si="0"/>
        <v>47</v>
      </c>
      <c r="B49" s="29"/>
    </row>
    <row r="50" spans="1:2" x14ac:dyDescent="0.2">
      <c r="A50" s="32">
        <f t="shared" si="0"/>
        <v>48</v>
      </c>
      <c r="B50" s="29"/>
    </row>
    <row r="51" spans="1:2" x14ac:dyDescent="0.2">
      <c r="A51" s="32">
        <f t="shared" si="0"/>
        <v>49</v>
      </c>
      <c r="B51" s="29"/>
    </row>
    <row r="52" spans="1:2" x14ac:dyDescent="0.2">
      <c r="A52" s="32">
        <f t="shared" si="0"/>
        <v>50</v>
      </c>
      <c r="B52" s="29"/>
    </row>
    <row r="53" spans="1:2" x14ac:dyDescent="0.2">
      <c r="A53" s="32">
        <f t="shared" si="0"/>
        <v>51</v>
      </c>
      <c r="B53" s="29"/>
    </row>
    <row r="54" spans="1:2" x14ac:dyDescent="0.2">
      <c r="A54" s="32">
        <f t="shared" si="0"/>
        <v>52</v>
      </c>
      <c r="B54" s="29"/>
    </row>
    <row r="55" spans="1:2" x14ac:dyDescent="0.2">
      <c r="A55" s="32">
        <f t="shared" si="0"/>
        <v>53</v>
      </c>
      <c r="B55" s="29"/>
    </row>
    <row r="56" spans="1:2" x14ac:dyDescent="0.2">
      <c r="A56" s="32">
        <f t="shared" si="0"/>
        <v>54</v>
      </c>
      <c r="B56" s="29"/>
    </row>
    <row r="57" spans="1:2" x14ac:dyDescent="0.2">
      <c r="A57" s="32">
        <f t="shared" si="0"/>
        <v>55</v>
      </c>
      <c r="B57" s="29"/>
    </row>
    <row r="58" spans="1:2" x14ac:dyDescent="0.2">
      <c r="A58" s="32">
        <f t="shared" si="0"/>
        <v>56</v>
      </c>
      <c r="B58" s="29"/>
    </row>
    <row r="59" spans="1:2" x14ac:dyDescent="0.2">
      <c r="A59" s="32">
        <f t="shared" si="0"/>
        <v>57</v>
      </c>
      <c r="B59" s="29"/>
    </row>
    <row r="60" spans="1:2" x14ac:dyDescent="0.2">
      <c r="A60" s="32">
        <f t="shared" si="0"/>
        <v>58</v>
      </c>
      <c r="B60" s="29"/>
    </row>
    <row r="61" spans="1:2" x14ac:dyDescent="0.2">
      <c r="A61" s="32">
        <f t="shared" si="0"/>
        <v>59</v>
      </c>
      <c r="B61" s="29"/>
    </row>
    <row r="62" spans="1:2" x14ac:dyDescent="0.2">
      <c r="A62" s="32">
        <f t="shared" si="0"/>
        <v>60</v>
      </c>
      <c r="B62" s="29"/>
    </row>
    <row r="63" spans="1:2" x14ac:dyDescent="0.2">
      <c r="A63" s="32">
        <f t="shared" si="0"/>
        <v>61</v>
      </c>
      <c r="B63" s="29"/>
    </row>
    <row r="64" spans="1:2" x14ac:dyDescent="0.2">
      <c r="A64" s="32">
        <f t="shared" si="0"/>
        <v>62</v>
      </c>
      <c r="B64" s="29"/>
    </row>
    <row r="65" spans="1:2" x14ac:dyDescent="0.2">
      <c r="A65" s="32">
        <f t="shared" si="0"/>
        <v>63</v>
      </c>
      <c r="B65" s="29"/>
    </row>
    <row r="66" spans="1:2" x14ac:dyDescent="0.2">
      <c r="A66" s="32">
        <f t="shared" si="0"/>
        <v>64</v>
      </c>
      <c r="B66" s="29"/>
    </row>
    <row r="67" spans="1:2" x14ac:dyDescent="0.2">
      <c r="A67" s="32">
        <f t="shared" si="0"/>
        <v>65</v>
      </c>
      <c r="B67" s="29"/>
    </row>
    <row r="68" spans="1:2" x14ac:dyDescent="0.2">
      <c r="A68" s="32">
        <f t="shared" ref="A68:A131" si="1">A67+1</f>
        <v>66</v>
      </c>
      <c r="B68" s="29"/>
    </row>
    <row r="69" spans="1:2" x14ac:dyDescent="0.2">
      <c r="A69" s="32">
        <f t="shared" si="1"/>
        <v>67</v>
      </c>
      <c r="B69" s="29"/>
    </row>
    <row r="70" spans="1:2" x14ac:dyDescent="0.2">
      <c r="A70" s="32">
        <f t="shared" si="1"/>
        <v>68</v>
      </c>
      <c r="B70" s="29"/>
    </row>
    <row r="71" spans="1:2" x14ac:dyDescent="0.2">
      <c r="A71" s="32">
        <f t="shared" si="1"/>
        <v>69</v>
      </c>
      <c r="B71" s="29"/>
    </row>
    <row r="72" spans="1:2" x14ac:dyDescent="0.2">
      <c r="A72" s="32">
        <f t="shared" si="1"/>
        <v>70</v>
      </c>
      <c r="B72" s="29"/>
    </row>
    <row r="73" spans="1:2" x14ac:dyDescent="0.2">
      <c r="A73" s="32">
        <f t="shared" si="1"/>
        <v>71</v>
      </c>
      <c r="B73" s="29"/>
    </row>
    <row r="74" spans="1:2" x14ac:dyDescent="0.2">
      <c r="A74" s="32">
        <f t="shared" si="1"/>
        <v>72</v>
      </c>
      <c r="B74" s="29"/>
    </row>
    <row r="75" spans="1:2" x14ac:dyDescent="0.2">
      <c r="A75" s="32">
        <f t="shared" si="1"/>
        <v>73</v>
      </c>
      <c r="B75" s="29"/>
    </row>
    <row r="76" spans="1:2" x14ac:dyDescent="0.2">
      <c r="A76" s="32">
        <f t="shared" si="1"/>
        <v>74</v>
      </c>
      <c r="B76" s="29"/>
    </row>
    <row r="77" spans="1:2" x14ac:dyDescent="0.2">
      <c r="A77" s="32">
        <f t="shared" si="1"/>
        <v>75</v>
      </c>
      <c r="B77" s="29"/>
    </row>
    <row r="78" spans="1:2" x14ac:dyDescent="0.2">
      <c r="A78" s="32">
        <f t="shared" si="1"/>
        <v>76</v>
      </c>
      <c r="B78" s="29"/>
    </row>
    <row r="79" spans="1:2" x14ac:dyDescent="0.2">
      <c r="A79" s="32">
        <f t="shared" si="1"/>
        <v>77</v>
      </c>
      <c r="B79" s="29"/>
    </row>
    <row r="80" spans="1:2" x14ac:dyDescent="0.2">
      <c r="A80" s="32">
        <f t="shared" si="1"/>
        <v>78</v>
      </c>
      <c r="B80" s="29"/>
    </row>
    <row r="81" spans="1:2" x14ac:dyDescent="0.2">
      <c r="A81" s="32">
        <f t="shared" si="1"/>
        <v>79</v>
      </c>
      <c r="B81" s="29"/>
    </row>
    <row r="82" spans="1:2" x14ac:dyDescent="0.2">
      <c r="A82" s="32">
        <f t="shared" si="1"/>
        <v>80</v>
      </c>
      <c r="B82" s="29"/>
    </row>
    <row r="83" spans="1:2" x14ac:dyDescent="0.2">
      <c r="A83" s="32">
        <f t="shared" si="1"/>
        <v>81</v>
      </c>
      <c r="B83" s="29"/>
    </row>
    <row r="84" spans="1:2" x14ac:dyDescent="0.2">
      <c r="A84" s="32">
        <f t="shared" si="1"/>
        <v>82</v>
      </c>
      <c r="B84" s="29"/>
    </row>
    <row r="85" spans="1:2" x14ac:dyDescent="0.2">
      <c r="A85" s="32">
        <f t="shared" si="1"/>
        <v>83</v>
      </c>
      <c r="B85" s="29"/>
    </row>
    <row r="86" spans="1:2" x14ac:dyDescent="0.2">
      <c r="A86" s="32">
        <f t="shared" si="1"/>
        <v>84</v>
      </c>
      <c r="B86" s="29"/>
    </row>
    <row r="87" spans="1:2" x14ac:dyDescent="0.2">
      <c r="A87" s="32">
        <f t="shared" si="1"/>
        <v>85</v>
      </c>
      <c r="B87" s="29"/>
    </row>
    <row r="88" spans="1:2" x14ac:dyDescent="0.2">
      <c r="A88" s="32">
        <f t="shared" si="1"/>
        <v>86</v>
      </c>
      <c r="B88" s="29"/>
    </row>
    <row r="89" spans="1:2" x14ac:dyDescent="0.2">
      <c r="A89" s="32">
        <f t="shared" si="1"/>
        <v>87</v>
      </c>
      <c r="B89" s="29"/>
    </row>
    <row r="90" spans="1:2" x14ac:dyDescent="0.2">
      <c r="A90" s="32">
        <f t="shared" si="1"/>
        <v>88</v>
      </c>
      <c r="B90" s="29"/>
    </row>
    <row r="91" spans="1:2" x14ac:dyDescent="0.2">
      <c r="A91" s="32">
        <f t="shared" si="1"/>
        <v>89</v>
      </c>
      <c r="B91" s="29"/>
    </row>
    <row r="92" spans="1:2" x14ac:dyDescent="0.2">
      <c r="A92" s="32">
        <f t="shared" si="1"/>
        <v>90</v>
      </c>
      <c r="B92" s="29"/>
    </row>
    <row r="93" spans="1:2" x14ac:dyDescent="0.2">
      <c r="A93" s="32">
        <f t="shared" si="1"/>
        <v>91</v>
      </c>
      <c r="B93" s="29"/>
    </row>
    <row r="94" spans="1:2" x14ac:dyDescent="0.2">
      <c r="A94" s="32">
        <f t="shared" si="1"/>
        <v>92</v>
      </c>
      <c r="B94" s="29"/>
    </row>
    <row r="95" spans="1:2" x14ac:dyDescent="0.2">
      <c r="A95" s="32">
        <f t="shared" si="1"/>
        <v>93</v>
      </c>
      <c r="B95" s="29"/>
    </row>
    <row r="96" spans="1:2" x14ac:dyDescent="0.2">
      <c r="A96" s="32">
        <f t="shared" si="1"/>
        <v>94</v>
      </c>
      <c r="B96" s="29"/>
    </row>
    <row r="97" spans="1:2" x14ac:dyDescent="0.2">
      <c r="A97" s="32">
        <f t="shared" si="1"/>
        <v>95</v>
      </c>
      <c r="B97" s="29"/>
    </row>
    <row r="98" spans="1:2" x14ac:dyDescent="0.2">
      <c r="A98" s="32">
        <f t="shared" si="1"/>
        <v>96</v>
      </c>
      <c r="B98" s="29"/>
    </row>
    <row r="99" spans="1:2" x14ac:dyDescent="0.2">
      <c r="A99" s="32">
        <f t="shared" si="1"/>
        <v>97</v>
      </c>
      <c r="B99" s="29"/>
    </row>
    <row r="100" spans="1:2" x14ac:dyDescent="0.2">
      <c r="A100" s="32">
        <f t="shared" si="1"/>
        <v>98</v>
      </c>
      <c r="B100" s="29"/>
    </row>
    <row r="101" spans="1:2" x14ac:dyDescent="0.2">
      <c r="A101" s="32">
        <f t="shared" si="1"/>
        <v>99</v>
      </c>
      <c r="B101" s="29"/>
    </row>
    <row r="102" spans="1:2" x14ac:dyDescent="0.2">
      <c r="A102" s="32">
        <f t="shared" si="1"/>
        <v>100</v>
      </c>
      <c r="B102" s="29"/>
    </row>
    <row r="103" spans="1:2" x14ac:dyDescent="0.2">
      <c r="A103" s="32">
        <f t="shared" si="1"/>
        <v>101</v>
      </c>
      <c r="B103" s="29"/>
    </row>
    <row r="104" spans="1:2" x14ac:dyDescent="0.2">
      <c r="A104" s="32">
        <f t="shared" si="1"/>
        <v>102</v>
      </c>
      <c r="B104" s="29"/>
    </row>
    <row r="105" spans="1:2" x14ac:dyDescent="0.2">
      <c r="A105" s="32">
        <f t="shared" si="1"/>
        <v>103</v>
      </c>
      <c r="B105" s="29"/>
    </row>
    <row r="106" spans="1:2" x14ac:dyDescent="0.2">
      <c r="A106" s="32">
        <f t="shared" si="1"/>
        <v>104</v>
      </c>
      <c r="B106" s="29"/>
    </row>
    <row r="107" spans="1:2" x14ac:dyDescent="0.2">
      <c r="A107" s="32">
        <f t="shared" si="1"/>
        <v>105</v>
      </c>
      <c r="B107" s="29"/>
    </row>
    <row r="108" spans="1:2" x14ac:dyDescent="0.2">
      <c r="A108" s="32">
        <f t="shared" si="1"/>
        <v>106</v>
      </c>
      <c r="B108" s="29"/>
    </row>
    <row r="109" spans="1:2" x14ac:dyDescent="0.2">
      <c r="A109" s="32">
        <f t="shared" si="1"/>
        <v>107</v>
      </c>
      <c r="B109" s="29"/>
    </row>
    <row r="110" spans="1:2" x14ac:dyDescent="0.2">
      <c r="A110" s="32">
        <f t="shared" si="1"/>
        <v>108</v>
      </c>
      <c r="B110" s="29"/>
    </row>
    <row r="111" spans="1:2" x14ac:dyDescent="0.2">
      <c r="A111" s="32">
        <f t="shared" si="1"/>
        <v>109</v>
      </c>
      <c r="B111" s="29"/>
    </row>
    <row r="112" spans="1:2" x14ac:dyDescent="0.2">
      <c r="A112" s="32">
        <f t="shared" si="1"/>
        <v>110</v>
      </c>
      <c r="B112" s="29"/>
    </row>
    <row r="113" spans="1:2" x14ac:dyDescent="0.2">
      <c r="A113" s="32">
        <f t="shared" si="1"/>
        <v>111</v>
      </c>
      <c r="B113" s="29"/>
    </row>
    <row r="114" spans="1:2" x14ac:dyDescent="0.2">
      <c r="A114" s="32">
        <f t="shared" si="1"/>
        <v>112</v>
      </c>
      <c r="B114" s="29"/>
    </row>
    <row r="115" spans="1:2" x14ac:dyDescent="0.2">
      <c r="A115" s="32">
        <f t="shared" si="1"/>
        <v>113</v>
      </c>
      <c r="B115" s="29"/>
    </row>
    <row r="116" spans="1:2" x14ac:dyDescent="0.2">
      <c r="A116" s="32">
        <f t="shared" si="1"/>
        <v>114</v>
      </c>
      <c r="B116" s="29"/>
    </row>
    <row r="117" spans="1:2" x14ac:dyDescent="0.2">
      <c r="A117" s="32">
        <f t="shared" si="1"/>
        <v>115</v>
      </c>
      <c r="B117" s="29"/>
    </row>
    <row r="118" spans="1:2" x14ac:dyDescent="0.2">
      <c r="A118" s="32">
        <f t="shared" si="1"/>
        <v>116</v>
      </c>
      <c r="B118" s="29"/>
    </row>
    <row r="119" spans="1:2" x14ac:dyDescent="0.2">
      <c r="A119" s="32">
        <f t="shared" si="1"/>
        <v>117</v>
      </c>
      <c r="B119" s="29"/>
    </row>
    <row r="120" spans="1:2" x14ac:dyDescent="0.2">
      <c r="A120" s="32">
        <f t="shared" si="1"/>
        <v>118</v>
      </c>
      <c r="B120" s="29"/>
    </row>
    <row r="121" spans="1:2" x14ac:dyDescent="0.2">
      <c r="A121" s="32">
        <f t="shared" si="1"/>
        <v>119</v>
      </c>
      <c r="B121" s="29"/>
    </row>
    <row r="122" spans="1:2" x14ac:dyDescent="0.2">
      <c r="A122" s="32">
        <f t="shared" si="1"/>
        <v>120</v>
      </c>
      <c r="B122" s="29"/>
    </row>
    <row r="123" spans="1:2" x14ac:dyDescent="0.2">
      <c r="A123" s="32">
        <f t="shared" si="1"/>
        <v>121</v>
      </c>
      <c r="B123" s="29"/>
    </row>
    <row r="124" spans="1:2" x14ac:dyDescent="0.2">
      <c r="A124" s="32">
        <f t="shared" si="1"/>
        <v>122</v>
      </c>
      <c r="B124" s="29"/>
    </row>
    <row r="125" spans="1:2" x14ac:dyDescent="0.2">
      <c r="A125" s="32">
        <f t="shared" si="1"/>
        <v>123</v>
      </c>
      <c r="B125" s="29"/>
    </row>
    <row r="126" spans="1:2" x14ac:dyDescent="0.2">
      <c r="A126" s="32">
        <f t="shared" si="1"/>
        <v>124</v>
      </c>
      <c r="B126" s="29"/>
    </row>
    <row r="127" spans="1:2" x14ac:dyDescent="0.2">
      <c r="A127" s="32">
        <f t="shared" si="1"/>
        <v>125</v>
      </c>
      <c r="B127" s="29"/>
    </row>
    <row r="128" spans="1:2" x14ac:dyDescent="0.2">
      <c r="A128" s="32">
        <f t="shared" si="1"/>
        <v>126</v>
      </c>
      <c r="B128" s="29"/>
    </row>
    <row r="129" spans="1:2" x14ac:dyDescent="0.2">
      <c r="A129" s="32">
        <f t="shared" si="1"/>
        <v>127</v>
      </c>
      <c r="B129" s="29"/>
    </row>
    <row r="130" spans="1:2" x14ac:dyDescent="0.2">
      <c r="A130" s="32">
        <f t="shared" si="1"/>
        <v>128</v>
      </c>
      <c r="B130" s="29"/>
    </row>
    <row r="131" spans="1:2" x14ac:dyDescent="0.2">
      <c r="A131" s="32">
        <f t="shared" si="1"/>
        <v>129</v>
      </c>
      <c r="B131" s="29"/>
    </row>
    <row r="132" spans="1:2" x14ac:dyDescent="0.2">
      <c r="A132" s="32">
        <f t="shared" ref="A132:A143" si="2">A131+1</f>
        <v>130</v>
      </c>
      <c r="B132" s="29"/>
    </row>
    <row r="133" spans="1:2" x14ac:dyDescent="0.2">
      <c r="A133" s="32">
        <f t="shared" si="2"/>
        <v>131</v>
      </c>
      <c r="B133" s="29"/>
    </row>
    <row r="134" spans="1:2" x14ac:dyDescent="0.2">
      <c r="A134" s="32">
        <f t="shared" si="2"/>
        <v>132</v>
      </c>
      <c r="B134" s="29"/>
    </row>
    <row r="135" spans="1:2" x14ac:dyDescent="0.2">
      <c r="A135" s="32">
        <f t="shared" si="2"/>
        <v>133</v>
      </c>
      <c r="B135" s="29"/>
    </row>
    <row r="136" spans="1:2" x14ac:dyDescent="0.2">
      <c r="A136" s="32">
        <f t="shared" si="2"/>
        <v>134</v>
      </c>
      <c r="B136" s="29"/>
    </row>
    <row r="137" spans="1:2" x14ac:dyDescent="0.2">
      <c r="A137" s="32">
        <f t="shared" si="2"/>
        <v>135</v>
      </c>
      <c r="B137" s="29"/>
    </row>
    <row r="138" spans="1:2" x14ac:dyDescent="0.2">
      <c r="A138" s="32">
        <f t="shared" si="2"/>
        <v>136</v>
      </c>
      <c r="B138" s="29"/>
    </row>
    <row r="139" spans="1:2" x14ac:dyDescent="0.2">
      <c r="A139" s="32">
        <f t="shared" si="2"/>
        <v>137</v>
      </c>
      <c r="B139" s="29"/>
    </row>
    <row r="140" spans="1:2" x14ac:dyDescent="0.2">
      <c r="A140" s="32">
        <f t="shared" si="2"/>
        <v>138</v>
      </c>
      <c r="B140" s="29"/>
    </row>
    <row r="141" spans="1:2" x14ac:dyDescent="0.2">
      <c r="A141" s="32">
        <f t="shared" si="2"/>
        <v>139</v>
      </c>
      <c r="B141" s="29"/>
    </row>
    <row r="142" spans="1:2" x14ac:dyDescent="0.2">
      <c r="A142" s="32">
        <f t="shared" si="2"/>
        <v>140</v>
      </c>
      <c r="B142" s="29"/>
    </row>
    <row r="143" spans="1:2" x14ac:dyDescent="0.2">
      <c r="A143" s="32">
        <f t="shared" si="2"/>
        <v>141</v>
      </c>
      <c r="B143" s="29"/>
    </row>
    <row r="144" spans="1:2" x14ac:dyDescent="0.2">
      <c r="A144" s="32">
        <f>A143+1</f>
        <v>142</v>
      </c>
      <c r="B144" s="29"/>
    </row>
    <row r="145" spans="1:2" x14ac:dyDescent="0.2">
      <c r="A145" s="32">
        <f t="shared" ref="A145:A162" si="3">A144+1</f>
        <v>143</v>
      </c>
      <c r="B145" s="29"/>
    </row>
    <row r="146" spans="1:2" x14ac:dyDescent="0.2">
      <c r="A146" s="32">
        <f t="shared" si="3"/>
        <v>144</v>
      </c>
      <c r="B146" s="29"/>
    </row>
    <row r="147" spans="1:2" x14ac:dyDescent="0.2">
      <c r="A147" s="32">
        <f t="shared" si="3"/>
        <v>145</v>
      </c>
      <c r="B147" s="29"/>
    </row>
    <row r="148" spans="1:2" x14ac:dyDescent="0.2">
      <c r="A148" s="32">
        <f t="shared" si="3"/>
        <v>146</v>
      </c>
      <c r="B148" s="29"/>
    </row>
    <row r="149" spans="1:2" x14ac:dyDescent="0.2">
      <c r="A149" s="32">
        <f t="shared" si="3"/>
        <v>147</v>
      </c>
      <c r="B149" s="29"/>
    </row>
    <row r="150" spans="1:2" x14ac:dyDescent="0.2">
      <c r="A150" s="32">
        <f t="shared" si="3"/>
        <v>148</v>
      </c>
      <c r="B150" s="29"/>
    </row>
    <row r="151" spans="1:2" x14ac:dyDescent="0.2">
      <c r="A151" s="32">
        <f t="shared" si="3"/>
        <v>149</v>
      </c>
      <c r="B151" s="29"/>
    </row>
    <row r="152" spans="1:2" x14ac:dyDescent="0.2">
      <c r="A152" s="32">
        <f t="shared" si="3"/>
        <v>150</v>
      </c>
      <c r="B152" s="29"/>
    </row>
    <row r="153" spans="1:2" x14ac:dyDescent="0.2">
      <c r="A153" s="32">
        <f t="shared" si="3"/>
        <v>151</v>
      </c>
      <c r="B153" s="29"/>
    </row>
    <row r="154" spans="1:2" x14ac:dyDescent="0.2">
      <c r="A154" s="32">
        <f t="shared" si="3"/>
        <v>152</v>
      </c>
      <c r="B154" s="29"/>
    </row>
    <row r="155" spans="1:2" x14ac:dyDescent="0.2">
      <c r="A155" s="32">
        <f t="shared" si="3"/>
        <v>153</v>
      </c>
      <c r="B155" s="29"/>
    </row>
    <row r="156" spans="1:2" x14ac:dyDescent="0.2">
      <c r="A156" s="32">
        <f t="shared" si="3"/>
        <v>154</v>
      </c>
      <c r="B156" s="29"/>
    </row>
    <row r="157" spans="1:2" x14ac:dyDescent="0.2">
      <c r="A157" s="32">
        <f t="shared" si="3"/>
        <v>155</v>
      </c>
      <c r="B157" s="29"/>
    </row>
    <row r="158" spans="1:2" x14ac:dyDescent="0.2">
      <c r="A158" s="32">
        <f t="shared" si="3"/>
        <v>156</v>
      </c>
      <c r="B158" s="29"/>
    </row>
    <row r="159" spans="1:2" x14ac:dyDescent="0.2">
      <c r="A159" s="32">
        <f t="shared" si="3"/>
        <v>157</v>
      </c>
      <c r="B159" s="29"/>
    </row>
    <row r="160" spans="1:2" x14ac:dyDescent="0.2">
      <c r="A160" s="32">
        <f t="shared" si="3"/>
        <v>158</v>
      </c>
      <c r="B160" s="29"/>
    </row>
    <row r="161" spans="1:2" x14ac:dyDescent="0.2">
      <c r="A161" s="32">
        <f t="shared" si="3"/>
        <v>159</v>
      </c>
      <c r="B161" s="29"/>
    </row>
    <row r="162" spans="1:2" x14ac:dyDescent="0.2">
      <c r="A162" s="32">
        <f t="shared" si="3"/>
        <v>160</v>
      </c>
      <c r="B162" s="29"/>
    </row>
    <row r="163" spans="1:2" x14ac:dyDescent="0.2">
      <c r="A163" s="32">
        <f>A162+1</f>
        <v>161</v>
      </c>
      <c r="B163" s="29"/>
    </row>
    <row r="164" spans="1:2" x14ac:dyDescent="0.2">
      <c r="A164" s="32">
        <f t="shared" ref="A164:A176" si="4">A163+1</f>
        <v>162</v>
      </c>
      <c r="B164" s="29"/>
    </row>
    <row r="165" spans="1:2" x14ac:dyDescent="0.2">
      <c r="A165" s="32">
        <f t="shared" si="4"/>
        <v>163</v>
      </c>
      <c r="B165" s="29"/>
    </row>
    <row r="166" spans="1:2" x14ac:dyDescent="0.2">
      <c r="A166" s="32">
        <f t="shared" si="4"/>
        <v>164</v>
      </c>
      <c r="B166" s="29"/>
    </row>
    <row r="167" spans="1:2" x14ac:dyDescent="0.2">
      <c r="A167" s="32">
        <f t="shared" si="4"/>
        <v>165</v>
      </c>
      <c r="B167" s="29"/>
    </row>
    <row r="168" spans="1:2" x14ac:dyDescent="0.2">
      <c r="A168" s="32">
        <f t="shared" si="4"/>
        <v>166</v>
      </c>
      <c r="B168" s="29"/>
    </row>
    <row r="169" spans="1:2" x14ac:dyDescent="0.2">
      <c r="A169" s="32">
        <f t="shared" si="4"/>
        <v>167</v>
      </c>
      <c r="B169" s="29"/>
    </row>
    <row r="170" spans="1:2" x14ac:dyDescent="0.2">
      <c r="A170" s="32">
        <f t="shared" si="4"/>
        <v>168</v>
      </c>
      <c r="B170" s="29"/>
    </row>
    <row r="171" spans="1:2" x14ac:dyDescent="0.2">
      <c r="A171" s="32">
        <f t="shared" si="4"/>
        <v>169</v>
      </c>
      <c r="B171" s="29"/>
    </row>
    <row r="172" spans="1:2" x14ac:dyDescent="0.2">
      <c r="A172" s="32">
        <f t="shared" si="4"/>
        <v>170</v>
      </c>
      <c r="B172" s="29"/>
    </row>
    <row r="173" spans="1:2" x14ac:dyDescent="0.2">
      <c r="A173" s="32">
        <f t="shared" si="4"/>
        <v>171</v>
      </c>
      <c r="B173" s="29"/>
    </row>
    <row r="174" spans="1:2" x14ac:dyDescent="0.2">
      <c r="A174" s="32">
        <f t="shared" si="4"/>
        <v>172</v>
      </c>
      <c r="B174" s="29"/>
    </row>
    <row r="175" spans="1:2" x14ac:dyDescent="0.2">
      <c r="A175" s="32">
        <f t="shared" si="4"/>
        <v>173</v>
      </c>
      <c r="B175" s="29"/>
    </row>
    <row r="176" spans="1:2" x14ac:dyDescent="0.2">
      <c r="A176" s="32">
        <f t="shared" si="4"/>
        <v>174</v>
      </c>
      <c r="B176" s="29"/>
    </row>
    <row r="177" spans="1:1" x14ac:dyDescent="0.2">
      <c r="A177" s="32"/>
    </row>
    <row r="178" spans="1:1" x14ac:dyDescent="0.2">
      <c r="A178" s="32"/>
    </row>
    <row r="179" spans="1:1" x14ac:dyDescent="0.2">
      <c r="A179" s="32"/>
    </row>
    <row r="180" spans="1:1" x14ac:dyDescent="0.2">
      <c r="A180" s="32"/>
    </row>
    <row r="181" spans="1:1" x14ac:dyDescent="0.2">
      <c r="A181" s="32"/>
    </row>
    <row r="182" spans="1:1" x14ac:dyDescent="0.2">
      <c r="A182" s="32"/>
    </row>
    <row r="183" spans="1:1" x14ac:dyDescent="0.2">
      <c r="A183" s="32"/>
    </row>
  </sheetData>
  <sheetProtection algorithmName="SHA-512" hashValue="i8q3jt+bidahUjRajhcGu3259d/aP37XnpKjrKyFst/PIiWZSgcsGCFTcJa6RdsOpQOJXvM/f3mllgs2kvPIXA==" saltValue="Yy6iFPO6NdaZgEJxseNl0g==" spinCount="100000"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6"/>
  <sheetViews>
    <sheetView zoomScale="92" zoomScaleNormal="92" workbookViewId="0">
      <selection activeCell="B19" sqref="B19"/>
    </sheetView>
  </sheetViews>
  <sheetFormatPr baseColWidth="10" defaultColWidth="11.5703125" defaultRowHeight="12.75" x14ac:dyDescent="0.2"/>
  <cols>
    <col min="1" max="1" width="11.5703125" customWidth="1"/>
    <col min="2" max="2" width="16.28515625" customWidth="1"/>
  </cols>
  <sheetData>
    <row r="1" spans="1:2" x14ac:dyDescent="0.2">
      <c r="A1" s="28" t="s">
        <v>38</v>
      </c>
      <c r="B1" s="28" t="s">
        <v>40</v>
      </c>
    </row>
    <row r="2" spans="1:2" x14ac:dyDescent="0.2">
      <c r="A2" s="32">
        <f>'Bilan hydrique'!C15</f>
        <v>0</v>
      </c>
      <c r="B2" s="29"/>
    </row>
    <row r="3" spans="1:2" x14ac:dyDescent="0.2">
      <c r="A3" s="32">
        <f t="shared" ref="A3:A34" si="0">A2+1</f>
        <v>1</v>
      </c>
      <c r="B3" s="29"/>
    </row>
    <row r="4" spans="1:2" x14ac:dyDescent="0.2">
      <c r="A4" s="32">
        <f t="shared" si="0"/>
        <v>2</v>
      </c>
      <c r="B4" s="29"/>
    </row>
    <row r="5" spans="1:2" x14ac:dyDescent="0.2">
      <c r="A5" s="32">
        <f t="shared" si="0"/>
        <v>3</v>
      </c>
      <c r="B5" s="29"/>
    </row>
    <row r="6" spans="1:2" x14ac:dyDescent="0.2">
      <c r="A6" s="32">
        <f t="shared" si="0"/>
        <v>4</v>
      </c>
      <c r="B6" s="29"/>
    </row>
    <row r="7" spans="1:2" x14ac:dyDescent="0.2">
      <c r="A7" s="32">
        <f t="shared" si="0"/>
        <v>5</v>
      </c>
      <c r="B7" s="29"/>
    </row>
    <row r="8" spans="1:2" x14ac:dyDescent="0.2">
      <c r="A8" s="32">
        <f t="shared" si="0"/>
        <v>6</v>
      </c>
      <c r="B8" s="29"/>
    </row>
    <row r="9" spans="1:2" x14ac:dyDescent="0.2">
      <c r="A9" s="32">
        <f t="shared" si="0"/>
        <v>7</v>
      </c>
      <c r="B9" s="29"/>
    </row>
    <row r="10" spans="1:2" x14ac:dyDescent="0.2">
      <c r="A10" s="32">
        <f t="shared" si="0"/>
        <v>8</v>
      </c>
      <c r="B10" s="29"/>
    </row>
    <row r="11" spans="1:2" x14ac:dyDescent="0.2">
      <c r="A11" s="32">
        <f t="shared" si="0"/>
        <v>9</v>
      </c>
      <c r="B11" s="29"/>
    </row>
    <row r="12" spans="1:2" x14ac:dyDescent="0.2">
      <c r="A12" s="32">
        <f t="shared" si="0"/>
        <v>10</v>
      </c>
      <c r="B12" s="29"/>
    </row>
    <row r="13" spans="1:2" x14ac:dyDescent="0.2">
      <c r="A13" s="32">
        <f t="shared" si="0"/>
        <v>11</v>
      </c>
      <c r="B13" s="29"/>
    </row>
    <row r="14" spans="1:2" x14ac:dyDescent="0.2">
      <c r="A14" s="32">
        <f t="shared" si="0"/>
        <v>12</v>
      </c>
      <c r="B14" s="29"/>
    </row>
    <row r="15" spans="1:2" x14ac:dyDescent="0.2">
      <c r="A15" s="32">
        <f t="shared" si="0"/>
        <v>13</v>
      </c>
      <c r="B15" s="29"/>
    </row>
    <row r="16" spans="1:2" x14ac:dyDescent="0.2">
      <c r="A16" s="32">
        <f t="shared" si="0"/>
        <v>14</v>
      </c>
      <c r="B16" s="29"/>
    </row>
    <row r="17" spans="1:2" x14ac:dyDescent="0.2">
      <c r="A17" s="32">
        <f t="shared" si="0"/>
        <v>15</v>
      </c>
      <c r="B17" s="29"/>
    </row>
    <row r="18" spans="1:2" x14ac:dyDescent="0.2">
      <c r="A18" s="32">
        <f t="shared" si="0"/>
        <v>16</v>
      </c>
      <c r="B18" s="29"/>
    </row>
    <row r="19" spans="1:2" x14ac:dyDescent="0.2">
      <c r="A19" s="32">
        <f t="shared" si="0"/>
        <v>17</v>
      </c>
      <c r="B19" s="29"/>
    </row>
    <row r="20" spans="1:2" x14ac:dyDescent="0.2">
      <c r="A20" s="32">
        <f t="shared" si="0"/>
        <v>18</v>
      </c>
      <c r="B20" s="29"/>
    </row>
    <row r="21" spans="1:2" x14ac:dyDescent="0.2">
      <c r="A21" s="32">
        <f t="shared" si="0"/>
        <v>19</v>
      </c>
      <c r="B21" s="29"/>
    </row>
    <row r="22" spans="1:2" x14ac:dyDescent="0.2">
      <c r="A22" s="32">
        <f t="shared" si="0"/>
        <v>20</v>
      </c>
      <c r="B22" s="29"/>
    </row>
    <row r="23" spans="1:2" x14ac:dyDescent="0.2">
      <c r="A23" s="32">
        <f t="shared" si="0"/>
        <v>21</v>
      </c>
      <c r="B23" s="29"/>
    </row>
    <row r="24" spans="1:2" x14ac:dyDescent="0.2">
      <c r="A24" s="32">
        <f t="shared" si="0"/>
        <v>22</v>
      </c>
      <c r="B24" s="29"/>
    </row>
    <row r="25" spans="1:2" x14ac:dyDescent="0.2">
      <c r="A25" s="32">
        <f t="shared" si="0"/>
        <v>23</v>
      </c>
      <c r="B25" s="29"/>
    </row>
    <row r="26" spans="1:2" x14ac:dyDescent="0.2">
      <c r="A26" s="32">
        <f t="shared" si="0"/>
        <v>24</v>
      </c>
      <c r="B26" s="29"/>
    </row>
    <row r="27" spans="1:2" x14ac:dyDescent="0.2">
      <c r="A27" s="32">
        <f t="shared" si="0"/>
        <v>25</v>
      </c>
      <c r="B27" s="29"/>
    </row>
    <row r="28" spans="1:2" x14ac:dyDescent="0.2">
      <c r="A28" s="32">
        <f t="shared" si="0"/>
        <v>26</v>
      </c>
      <c r="B28" s="29"/>
    </row>
    <row r="29" spans="1:2" x14ac:dyDescent="0.2">
      <c r="A29" s="32">
        <f t="shared" si="0"/>
        <v>27</v>
      </c>
      <c r="B29" s="29"/>
    </row>
    <row r="30" spans="1:2" x14ac:dyDescent="0.2">
      <c r="A30" s="32">
        <f t="shared" si="0"/>
        <v>28</v>
      </c>
      <c r="B30" s="29"/>
    </row>
    <row r="31" spans="1:2" x14ac:dyDescent="0.2">
      <c r="A31" s="32">
        <f t="shared" si="0"/>
        <v>29</v>
      </c>
      <c r="B31" s="29"/>
    </row>
    <row r="32" spans="1:2" x14ac:dyDescent="0.2">
      <c r="A32" s="32">
        <f t="shared" si="0"/>
        <v>30</v>
      </c>
      <c r="B32" s="29"/>
    </row>
    <row r="33" spans="1:2" x14ac:dyDescent="0.2">
      <c r="A33" s="32">
        <f t="shared" si="0"/>
        <v>31</v>
      </c>
      <c r="B33" s="29"/>
    </row>
    <row r="34" spans="1:2" x14ac:dyDescent="0.2">
      <c r="A34" s="32">
        <f t="shared" si="0"/>
        <v>32</v>
      </c>
      <c r="B34" s="29"/>
    </row>
    <row r="35" spans="1:2" x14ac:dyDescent="0.2">
      <c r="A35" s="32">
        <f t="shared" ref="A35:A66" si="1">A34+1</f>
        <v>33</v>
      </c>
      <c r="B35" s="29"/>
    </row>
    <row r="36" spans="1:2" x14ac:dyDescent="0.2">
      <c r="A36" s="32">
        <f t="shared" si="1"/>
        <v>34</v>
      </c>
      <c r="B36" s="29"/>
    </row>
    <row r="37" spans="1:2" x14ac:dyDescent="0.2">
      <c r="A37" s="32">
        <f t="shared" si="1"/>
        <v>35</v>
      </c>
      <c r="B37" s="29"/>
    </row>
    <row r="38" spans="1:2" x14ac:dyDescent="0.2">
      <c r="A38" s="32">
        <f t="shared" si="1"/>
        <v>36</v>
      </c>
      <c r="B38" s="29"/>
    </row>
    <row r="39" spans="1:2" x14ac:dyDescent="0.2">
      <c r="A39" s="32">
        <f t="shared" si="1"/>
        <v>37</v>
      </c>
      <c r="B39" s="29"/>
    </row>
    <row r="40" spans="1:2" x14ac:dyDescent="0.2">
      <c r="A40" s="32">
        <f t="shared" si="1"/>
        <v>38</v>
      </c>
      <c r="B40" s="29"/>
    </row>
    <row r="41" spans="1:2" x14ac:dyDescent="0.2">
      <c r="A41" s="32">
        <f t="shared" si="1"/>
        <v>39</v>
      </c>
      <c r="B41" s="29"/>
    </row>
    <row r="42" spans="1:2" x14ac:dyDescent="0.2">
      <c r="A42" s="32">
        <f t="shared" si="1"/>
        <v>40</v>
      </c>
      <c r="B42" s="29"/>
    </row>
    <row r="43" spans="1:2" x14ac:dyDescent="0.2">
      <c r="A43" s="32">
        <f t="shared" si="1"/>
        <v>41</v>
      </c>
      <c r="B43" s="29"/>
    </row>
    <row r="44" spans="1:2" x14ac:dyDescent="0.2">
      <c r="A44" s="32">
        <f t="shared" si="1"/>
        <v>42</v>
      </c>
      <c r="B44" s="29"/>
    </row>
    <row r="45" spans="1:2" x14ac:dyDescent="0.2">
      <c r="A45" s="32">
        <f t="shared" si="1"/>
        <v>43</v>
      </c>
      <c r="B45" s="29"/>
    </row>
    <row r="46" spans="1:2" x14ac:dyDescent="0.2">
      <c r="A46" s="32">
        <f t="shared" si="1"/>
        <v>44</v>
      </c>
      <c r="B46" s="29"/>
    </row>
    <row r="47" spans="1:2" x14ac:dyDescent="0.2">
      <c r="A47" s="32">
        <f t="shared" si="1"/>
        <v>45</v>
      </c>
      <c r="B47" s="29"/>
    </row>
    <row r="48" spans="1:2" x14ac:dyDescent="0.2">
      <c r="A48" s="32">
        <f t="shared" si="1"/>
        <v>46</v>
      </c>
      <c r="B48" s="29"/>
    </row>
    <row r="49" spans="1:2" x14ac:dyDescent="0.2">
      <c r="A49" s="32">
        <f t="shared" si="1"/>
        <v>47</v>
      </c>
      <c r="B49" s="29"/>
    </row>
    <row r="50" spans="1:2" x14ac:dyDescent="0.2">
      <c r="A50" s="32">
        <f t="shared" si="1"/>
        <v>48</v>
      </c>
      <c r="B50" s="29"/>
    </row>
    <row r="51" spans="1:2" x14ac:dyDescent="0.2">
      <c r="A51" s="32">
        <f t="shared" si="1"/>
        <v>49</v>
      </c>
      <c r="B51" s="29"/>
    </row>
    <row r="52" spans="1:2" x14ac:dyDescent="0.2">
      <c r="A52" s="32">
        <f t="shared" si="1"/>
        <v>50</v>
      </c>
      <c r="B52" s="29"/>
    </row>
    <row r="53" spans="1:2" x14ac:dyDescent="0.2">
      <c r="A53" s="32">
        <f t="shared" si="1"/>
        <v>51</v>
      </c>
      <c r="B53" s="29"/>
    </row>
    <row r="54" spans="1:2" x14ac:dyDescent="0.2">
      <c r="A54" s="32">
        <f t="shared" si="1"/>
        <v>52</v>
      </c>
      <c r="B54" s="29"/>
    </row>
    <row r="55" spans="1:2" x14ac:dyDescent="0.2">
      <c r="A55" s="32">
        <f t="shared" si="1"/>
        <v>53</v>
      </c>
      <c r="B55" s="29"/>
    </row>
    <row r="56" spans="1:2" x14ac:dyDescent="0.2">
      <c r="A56" s="32">
        <f t="shared" si="1"/>
        <v>54</v>
      </c>
      <c r="B56" s="29"/>
    </row>
    <row r="57" spans="1:2" x14ac:dyDescent="0.2">
      <c r="A57" s="32">
        <f t="shared" si="1"/>
        <v>55</v>
      </c>
      <c r="B57" s="29"/>
    </row>
    <row r="58" spans="1:2" x14ac:dyDescent="0.2">
      <c r="A58" s="32">
        <f t="shared" si="1"/>
        <v>56</v>
      </c>
      <c r="B58" s="29"/>
    </row>
    <row r="59" spans="1:2" x14ac:dyDescent="0.2">
      <c r="A59" s="32">
        <f t="shared" si="1"/>
        <v>57</v>
      </c>
      <c r="B59" s="29"/>
    </row>
    <row r="60" spans="1:2" x14ac:dyDescent="0.2">
      <c r="A60" s="32">
        <f t="shared" si="1"/>
        <v>58</v>
      </c>
      <c r="B60" s="29"/>
    </row>
    <row r="61" spans="1:2" x14ac:dyDescent="0.2">
      <c r="A61" s="32">
        <f t="shared" si="1"/>
        <v>59</v>
      </c>
      <c r="B61" s="29"/>
    </row>
    <row r="62" spans="1:2" x14ac:dyDescent="0.2">
      <c r="A62" s="32">
        <f t="shared" si="1"/>
        <v>60</v>
      </c>
      <c r="B62" s="29"/>
    </row>
    <row r="63" spans="1:2" x14ac:dyDescent="0.2">
      <c r="A63" s="32">
        <f t="shared" si="1"/>
        <v>61</v>
      </c>
      <c r="B63" s="29"/>
    </row>
    <row r="64" spans="1:2" x14ac:dyDescent="0.2">
      <c r="A64" s="32">
        <f t="shared" si="1"/>
        <v>62</v>
      </c>
      <c r="B64" s="29"/>
    </row>
    <row r="65" spans="1:2" x14ac:dyDescent="0.2">
      <c r="A65" s="32">
        <f t="shared" si="1"/>
        <v>63</v>
      </c>
      <c r="B65" s="29"/>
    </row>
    <row r="66" spans="1:2" x14ac:dyDescent="0.2">
      <c r="A66" s="32">
        <f t="shared" si="1"/>
        <v>64</v>
      </c>
      <c r="B66" s="29"/>
    </row>
    <row r="67" spans="1:2" x14ac:dyDescent="0.2">
      <c r="A67" s="32">
        <f t="shared" ref="A67:A98" si="2">A66+1</f>
        <v>65</v>
      </c>
      <c r="B67" s="29"/>
    </row>
    <row r="68" spans="1:2" x14ac:dyDescent="0.2">
      <c r="A68" s="32">
        <f t="shared" si="2"/>
        <v>66</v>
      </c>
      <c r="B68" s="29"/>
    </row>
    <row r="69" spans="1:2" x14ac:dyDescent="0.2">
      <c r="A69" s="32">
        <f t="shared" si="2"/>
        <v>67</v>
      </c>
      <c r="B69" s="29"/>
    </row>
    <row r="70" spans="1:2" x14ac:dyDescent="0.2">
      <c r="A70" s="32">
        <f t="shared" si="2"/>
        <v>68</v>
      </c>
      <c r="B70" s="29"/>
    </row>
    <row r="71" spans="1:2" x14ac:dyDescent="0.2">
      <c r="A71" s="32">
        <f t="shared" si="2"/>
        <v>69</v>
      </c>
      <c r="B71" s="29"/>
    </row>
    <row r="72" spans="1:2" x14ac:dyDescent="0.2">
      <c r="A72" s="32">
        <f t="shared" si="2"/>
        <v>70</v>
      </c>
      <c r="B72" s="29"/>
    </row>
    <row r="73" spans="1:2" x14ac:dyDescent="0.2">
      <c r="A73" s="32">
        <f t="shared" si="2"/>
        <v>71</v>
      </c>
      <c r="B73" s="29"/>
    </row>
    <row r="74" spans="1:2" x14ac:dyDescent="0.2">
      <c r="A74" s="32">
        <f t="shared" si="2"/>
        <v>72</v>
      </c>
      <c r="B74" s="29"/>
    </row>
    <row r="75" spans="1:2" x14ac:dyDescent="0.2">
      <c r="A75" s="32">
        <f t="shared" si="2"/>
        <v>73</v>
      </c>
      <c r="B75" s="29"/>
    </row>
    <row r="76" spans="1:2" x14ac:dyDescent="0.2">
      <c r="A76" s="32">
        <f t="shared" si="2"/>
        <v>74</v>
      </c>
      <c r="B76" s="29"/>
    </row>
    <row r="77" spans="1:2" x14ac:dyDescent="0.2">
      <c r="A77" s="32">
        <f t="shared" si="2"/>
        <v>75</v>
      </c>
      <c r="B77" s="29"/>
    </row>
    <row r="78" spans="1:2" x14ac:dyDescent="0.2">
      <c r="A78" s="32">
        <f t="shared" si="2"/>
        <v>76</v>
      </c>
      <c r="B78" s="30"/>
    </row>
    <row r="79" spans="1:2" x14ac:dyDescent="0.2">
      <c r="A79" s="32">
        <f t="shared" si="2"/>
        <v>77</v>
      </c>
      <c r="B79" s="30"/>
    </row>
    <row r="80" spans="1:2" x14ac:dyDescent="0.2">
      <c r="A80" s="32">
        <f t="shared" si="2"/>
        <v>78</v>
      </c>
      <c r="B80" s="30"/>
    </row>
    <row r="81" spans="1:2" x14ac:dyDescent="0.2">
      <c r="A81" s="32">
        <f t="shared" si="2"/>
        <v>79</v>
      </c>
      <c r="B81" s="30"/>
    </row>
    <row r="82" spans="1:2" x14ac:dyDescent="0.2">
      <c r="A82" s="32">
        <f t="shared" si="2"/>
        <v>80</v>
      </c>
      <c r="B82" s="30"/>
    </row>
    <row r="83" spans="1:2" x14ac:dyDescent="0.2">
      <c r="A83" s="32">
        <f t="shared" si="2"/>
        <v>81</v>
      </c>
      <c r="B83" s="30"/>
    </row>
    <row r="84" spans="1:2" x14ac:dyDescent="0.2">
      <c r="A84" s="32">
        <f t="shared" si="2"/>
        <v>82</v>
      </c>
      <c r="B84" s="30"/>
    </row>
    <row r="85" spans="1:2" x14ac:dyDescent="0.2">
      <c r="A85" s="32">
        <f t="shared" si="2"/>
        <v>83</v>
      </c>
      <c r="B85" s="30"/>
    </row>
    <row r="86" spans="1:2" x14ac:dyDescent="0.2">
      <c r="A86" s="32">
        <f t="shared" si="2"/>
        <v>84</v>
      </c>
      <c r="B86" s="31"/>
    </row>
    <row r="87" spans="1:2" x14ac:dyDescent="0.2">
      <c r="A87" s="32">
        <f t="shared" si="2"/>
        <v>85</v>
      </c>
      <c r="B87" s="30"/>
    </row>
    <row r="88" spans="1:2" x14ac:dyDescent="0.2">
      <c r="A88" s="32">
        <f t="shared" si="2"/>
        <v>86</v>
      </c>
      <c r="B88" s="30"/>
    </row>
    <row r="89" spans="1:2" x14ac:dyDescent="0.2">
      <c r="A89" s="32">
        <f t="shared" si="2"/>
        <v>87</v>
      </c>
      <c r="B89" s="30"/>
    </row>
    <row r="90" spans="1:2" x14ac:dyDescent="0.2">
      <c r="A90" s="32">
        <f t="shared" si="2"/>
        <v>88</v>
      </c>
      <c r="B90" s="30"/>
    </row>
    <row r="91" spans="1:2" x14ac:dyDescent="0.2">
      <c r="A91" s="32">
        <f t="shared" si="2"/>
        <v>89</v>
      </c>
      <c r="B91" s="31"/>
    </row>
    <row r="92" spans="1:2" x14ac:dyDescent="0.2">
      <c r="A92" s="32">
        <f t="shared" si="2"/>
        <v>90</v>
      </c>
      <c r="B92" s="30"/>
    </row>
    <row r="93" spans="1:2" x14ac:dyDescent="0.2">
      <c r="A93" s="32">
        <f t="shared" si="2"/>
        <v>91</v>
      </c>
      <c r="B93" s="30"/>
    </row>
    <row r="94" spans="1:2" x14ac:dyDescent="0.2">
      <c r="A94" s="32">
        <f t="shared" si="2"/>
        <v>92</v>
      </c>
      <c r="B94" s="30"/>
    </row>
    <row r="95" spans="1:2" x14ac:dyDescent="0.2">
      <c r="A95" s="32">
        <f t="shared" si="2"/>
        <v>93</v>
      </c>
      <c r="B95" s="30"/>
    </row>
    <row r="96" spans="1:2" x14ac:dyDescent="0.2">
      <c r="A96" s="32">
        <f t="shared" si="2"/>
        <v>94</v>
      </c>
      <c r="B96" s="31"/>
    </row>
    <row r="97" spans="1:2" x14ac:dyDescent="0.2">
      <c r="A97" s="32">
        <f t="shared" si="2"/>
        <v>95</v>
      </c>
      <c r="B97" s="30"/>
    </row>
    <row r="98" spans="1:2" x14ac:dyDescent="0.2">
      <c r="A98" s="32">
        <f t="shared" si="2"/>
        <v>96</v>
      </c>
      <c r="B98" s="30"/>
    </row>
    <row r="99" spans="1:2" x14ac:dyDescent="0.2">
      <c r="A99" s="32">
        <f t="shared" ref="A99:A130" si="3">A98+1</f>
        <v>97</v>
      </c>
      <c r="B99" s="30"/>
    </row>
    <row r="100" spans="1:2" x14ac:dyDescent="0.2">
      <c r="A100" s="32">
        <f t="shared" si="3"/>
        <v>98</v>
      </c>
      <c r="B100" s="30"/>
    </row>
    <row r="101" spans="1:2" x14ac:dyDescent="0.2">
      <c r="A101" s="32">
        <f t="shared" si="3"/>
        <v>99</v>
      </c>
      <c r="B101" s="30"/>
    </row>
    <row r="102" spans="1:2" x14ac:dyDescent="0.2">
      <c r="A102" s="32">
        <f t="shared" si="3"/>
        <v>100</v>
      </c>
      <c r="B102" s="31"/>
    </row>
    <row r="103" spans="1:2" x14ac:dyDescent="0.2">
      <c r="A103" s="32">
        <f t="shared" si="3"/>
        <v>101</v>
      </c>
      <c r="B103" s="30"/>
    </row>
    <row r="104" spans="1:2" x14ac:dyDescent="0.2">
      <c r="A104" s="32">
        <f t="shared" si="3"/>
        <v>102</v>
      </c>
      <c r="B104" s="30"/>
    </row>
    <row r="105" spans="1:2" x14ac:dyDescent="0.2">
      <c r="A105" s="32">
        <f t="shared" si="3"/>
        <v>103</v>
      </c>
      <c r="B105" s="30"/>
    </row>
    <row r="106" spans="1:2" x14ac:dyDescent="0.2">
      <c r="A106" s="32">
        <f t="shared" si="3"/>
        <v>104</v>
      </c>
      <c r="B106" s="30"/>
    </row>
    <row r="107" spans="1:2" x14ac:dyDescent="0.2">
      <c r="A107" s="32">
        <f t="shared" si="3"/>
        <v>105</v>
      </c>
      <c r="B107" s="30"/>
    </row>
    <row r="108" spans="1:2" x14ac:dyDescent="0.2">
      <c r="A108" s="32">
        <f t="shared" si="3"/>
        <v>106</v>
      </c>
      <c r="B108" s="30"/>
    </row>
    <row r="109" spans="1:2" x14ac:dyDescent="0.2">
      <c r="A109" s="32">
        <f t="shared" si="3"/>
        <v>107</v>
      </c>
      <c r="B109" s="31"/>
    </row>
    <row r="110" spans="1:2" x14ac:dyDescent="0.2">
      <c r="A110" s="32">
        <f t="shared" si="3"/>
        <v>108</v>
      </c>
      <c r="B110" s="30"/>
    </row>
    <row r="111" spans="1:2" x14ac:dyDescent="0.2">
      <c r="A111" s="32">
        <f t="shared" si="3"/>
        <v>109</v>
      </c>
      <c r="B111" s="30"/>
    </row>
    <row r="112" spans="1:2" x14ac:dyDescent="0.2">
      <c r="A112" s="32">
        <f t="shared" si="3"/>
        <v>110</v>
      </c>
      <c r="B112" s="30"/>
    </row>
    <row r="113" spans="1:2" x14ac:dyDescent="0.2">
      <c r="A113" s="32">
        <f t="shared" si="3"/>
        <v>111</v>
      </c>
      <c r="B113" s="30"/>
    </row>
    <row r="114" spans="1:2" x14ac:dyDescent="0.2">
      <c r="A114" s="32">
        <f t="shared" si="3"/>
        <v>112</v>
      </c>
      <c r="B114" s="30"/>
    </row>
    <row r="115" spans="1:2" x14ac:dyDescent="0.2">
      <c r="A115" s="32">
        <f t="shared" si="3"/>
        <v>113</v>
      </c>
      <c r="B115" s="30"/>
    </row>
    <row r="116" spans="1:2" x14ac:dyDescent="0.2">
      <c r="A116" s="32">
        <f t="shared" si="3"/>
        <v>114</v>
      </c>
      <c r="B116" s="30"/>
    </row>
    <row r="117" spans="1:2" x14ac:dyDescent="0.2">
      <c r="A117" s="32">
        <f t="shared" si="3"/>
        <v>115</v>
      </c>
      <c r="B117" s="30"/>
    </row>
    <row r="118" spans="1:2" x14ac:dyDescent="0.2">
      <c r="A118" s="32">
        <f t="shared" si="3"/>
        <v>116</v>
      </c>
      <c r="B118" s="30"/>
    </row>
    <row r="119" spans="1:2" x14ac:dyDescent="0.2">
      <c r="A119" s="32">
        <f t="shared" si="3"/>
        <v>117</v>
      </c>
      <c r="B119" s="30"/>
    </row>
    <row r="120" spans="1:2" x14ac:dyDescent="0.2">
      <c r="A120" s="32">
        <f t="shared" si="3"/>
        <v>118</v>
      </c>
      <c r="B120" s="31"/>
    </row>
    <row r="121" spans="1:2" x14ac:dyDescent="0.2">
      <c r="A121" s="32">
        <f t="shared" si="3"/>
        <v>119</v>
      </c>
      <c r="B121" s="30"/>
    </row>
    <row r="122" spans="1:2" x14ac:dyDescent="0.2">
      <c r="A122" s="32">
        <f t="shared" si="3"/>
        <v>120</v>
      </c>
      <c r="B122" s="30"/>
    </row>
    <row r="123" spans="1:2" x14ac:dyDescent="0.2">
      <c r="A123" s="32">
        <f t="shared" si="3"/>
        <v>121</v>
      </c>
      <c r="B123" s="30"/>
    </row>
    <row r="124" spans="1:2" x14ac:dyDescent="0.2">
      <c r="A124" s="32">
        <f t="shared" si="3"/>
        <v>122</v>
      </c>
      <c r="B124" s="30"/>
    </row>
    <row r="125" spans="1:2" x14ac:dyDescent="0.2">
      <c r="A125" s="32">
        <f t="shared" si="3"/>
        <v>123</v>
      </c>
      <c r="B125" s="31"/>
    </row>
    <row r="126" spans="1:2" x14ac:dyDescent="0.2">
      <c r="A126" s="32">
        <f t="shared" si="3"/>
        <v>124</v>
      </c>
      <c r="B126" s="30"/>
    </row>
    <row r="127" spans="1:2" x14ac:dyDescent="0.2">
      <c r="A127" s="32">
        <f t="shared" si="3"/>
        <v>125</v>
      </c>
      <c r="B127" s="30"/>
    </row>
    <row r="128" spans="1:2" x14ac:dyDescent="0.2">
      <c r="A128" s="32">
        <f t="shared" si="3"/>
        <v>126</v>
      </c>
      <c r="B128" s="30"/>
    </row>
    <row r="129" spans="1:2" x14ac:dyDescent="0.2">
      <c r="A129" s="32">
        <f t="shared" si="3"/>
        <v>127</v>
      </c>
      <c r="B129" s="30"/>
    </row>
    <row r="130" spans="1:2" x14ac:dyDescent="0.2">
      <c r="A130" s="32">
        <f t="shared" si="3"/>
        <v>128</v>
      </c>
      <c r="B130" s="30"/>
    </row>
    <row r="131" spans="1:2" x14ac:dyDescent="0.2">
      <c r="A131" s="32">
        <f t="shared" ref="A131:A162" si="4">A130+1</f>
        <v>129</v>
      </c>
      <c r="B131" s="30"/>
    </row>
    <row r="132" spans="1:2" x14ac:dyDescent="0.2">
      <c r="A132" s="32">
        <f t="shared" si="4"/>
        <v>130</v>
      </c>
      <c r="B132" s="31"/>
    </row>
    <row r="133" spans="1:2" x14ac:dyDescent="0.2">
      <c r="A133" s="32">
        <f t="shared" si="4"/>
        <v>131</v>
      </c>
      <c r="B133" s="30"/>
    </row>
    <row r="134" spans="1:2" x14ac:dyDescent="0.2">
      <c r="A134" s="32">
        <f t="shared" si="4"/>
        <v>132</v>
      </c>
      <c r="B134" s="30"/>
    </row>
    <row r="135" spans="1:2" x14ac:dyDescent="0.2">
      <c r="A135" s="32">
        <f t="shared" si="4"/>
        <v>133</v>
      </c>
      <c r="B135" s="30"/>
    </row>
    <row r="136" spans="1:2" x14ac:dyDescent="0.2">
      <c r="A136" s="32">
        <f t="shared" si="4"/>
        <v>134</v>
      </c>
      <c r="B136" s="30"/>
    </row>
    <row r="137" spans="1:2" x14ac:dyDescent="0.2">
      <c r="A137" s="32">
        <f t="shared" si="4"/>
        <v>135</v>
      </c>
      <c r="B137" s="30"/>
    </row>
    <row r="138" spans="1:2" x14ac:dyDescent="0.2">
      <c r="A138" s="32">
        <f t="shared" si="4"/>
        <v>136</v>
      </c>
      <c r="B138" s="30"/>
    </row>
    <row r="139" spans="1:2" x14ac:dyDescent="0.2">
      <c r="A139" s="32">
        <f t="shared" si="4"/>
        <v>137</v>
      </c>
      <c r="B139" s="31"/>
    </row>
    <row r="140" spans="1:2" x14ac:dyDescent="0.2">
      <c r="A140" s="32">
        <f t="shared" si="4"/>
        <v>138</v>
      </c>
      <c r="B140" s="29"/>
    </row>
    <row r="141" spans="1:2" x14ac:dyDescent="0.2">
      <c r="A141" s="32">
        <f t="shared" si="4"/>
        <v>139</v>
      </c>
      <c r="B141" s="29"/>
    </row>
    <row r="142" spans="1:2" x14ac:dyDescent="0.2">
      <c r="A142" s="32">
        <f t="shared" si="4"/>
        <v>140</v>
      </c>
      <c r="B142" s="29"/>
    </row>
    <row r="143" spans="1:2" x14ac:dyDescent="0.2">
      <c r="A143" s="32">
        <f t="shared" si="4"/>
        <v>141</v>
      </c>
      <c r="B143" s="29"/>
    </row>
    <row r="144" spans="1:2" x14ac:dyDescent="0.2">
      <c r="A144" s="32">
        <f t="shared" si="4"/>
        <v>142</v>
      </c>
      <c r="B144" s="29"/>
    </row>
    <row r="145" spans="1:2" x14ac:dyDescent="0.2">
      <c r="A145" s="32">
        <f t="shared" si="4"/>
        <v>143</v>
      </c>
      <c r="B145" s="29"/>
    </row>
    <row r="146" spans="1:2" x14ac:dyDescent="0.2">
      <c r="A146" s="32">
        <f t="shared" si="4"/>
        <v>144</v>
      </c>
      <c r="B146" s="29"/>
    </row>
    <row r="147" spans="1:2" x14ac:dyDescent="0.2">
      <c r="A147" s="32">
        <f t="shared" si="4"/>
        <v>145</v>
      </c>
      <c r="B147" s="29"/>
    </row>
    <row r="148" spans="1:2" x14ac:dyDescent="0.2">
      <c r="A148" s="32">
        <f t="shared" si="4"/>
        <v>146</v>
      </c>
      <c r="B148" s="29"/>
    </row>
    <row r="149" spans="1:2" x14ac:dyDescent="0.2">
      <c r="A149" s="32">
        <f t="shared" si="4"/>
        <v>147</v>
      </c>
      <c r="B149" s="29"/>
    </row>
    <row r="150" spans="1:2" x14ac:dyDescent="0.2">
      <c r="A150" s="32">
        <f t="shared" si="4"/>
        <v>148</v>
      </c>
      <c r="B150" s="29"/>
    </row>
    <row r="151" spans="1:2" x14ac:dyDescent="0.2">
      <c r="A151" s="32">
        <f t="shared" si="4"/>
        <v>149</v>
      </c>
      <c r="B151" s="29"/>
    </row>
    <row r="152" spans="1:2" x14ac:dyDescent="0.2">
      <c r="A152" s="32">
        <f t="shared" si="4"/>
        <v>150</v>
      </c>
      <c r="B152" s="29"/>
    </row>
    <row r="153" spans="1:2" x14ac:dyDescent="0.2">
      <c r="A153" s="32">
        <f t="shared" si="4"/>
        <v>151</v>
      </c>
      <c r="B153" s="29"/>
    </row>
    <row r="154" spans="1:2" x14ac:dyDescent="0.2">
      <c r="A154" s="32">
        <f t="shared" si="4"/>
        <v>152</v>
      </c>
      <c r="B154" s="29"/>
    </row>
    <row r="155" spans="1:2" x14ac:dyDescent="0.2">
      <c r="A155" s="32">
        <f t="shared" si="4"/>
        <v>153</v>
      </c>
      <c r="B155" s="29"/>
    </row>
    <row r="156" spans="1:2" x14ac:dyDescent="0.2">
      <c r="A156" s="32">
        <f t="shared" si="4"/>
        <v>154</v>
      </c>
      <c r="B156" s="29"/>
    </row>
    <row r="157" spans="1:2" x14ac:dyDescent="0.2">
      <c r="A157" s="32">
        <f t="shared" si="4"/>
        <v>155</v>
      </c>
      <c r="B157" s="29"/>
    </row>
    <row r="158" spans="1:2" x14ac:dyDescent="0.2">
      <c r="A158" s="32">
        <f t="shared" si="4"/>
        <v>156</v>
      </c>
      <c r="B158" s="29"/>
    </row>
    <row r="159" spans="1:2" x14ac:dyDescent="0.2">
      <c r="A159" s="32">
        <f t="shared" si="4"/>
        <v>157</v>
      </c>
      <c r="B159" s="29"/>
    </row>
    <row r="160" spans="1:2" x14ac:dyDescent="0.2">
      <c r="A160" s="32">
        <f t="shared" si="4"/>
        <v>158</v>
      </c>
      <c r="B160" s="29"/>
    </row>
    <row r="161" spans="1:2" x14ac:dyDescent="0.2">
      <c r="A161" s="32">
        <f t="shared" si="4"/>
        <v>159</v>
      </c>
      <c r="B161" s="29"/>
    </row>
    <row r="162" spans="1:2" x14ac:dyDescent="0.2">
      <c r="A162" s="32">
        <f t="shared" si="4"/>
        <v>160</v>
      </c>
      <c r="B162" s="29"/>
    </row>
    <row r="163" spans="1:2" x14ac:dyDescent="0.2">
      <c r="A163" s="32">
        <f t="shared" ref="A163:A176" si="5">A162+1</f>
        <v>161</v>
      </c>
      <c r="B163" s="29"/>
    </row>
    <row r="164" spans="1:2" x14ac:dyDescent="0.2">
      <c r="A164" s="32">
        <f t="shared" si="5"/>
        <v>162</v>
      </c>
      <c r="B164" s="29"/>
    </row>
    <row r="165" spans="1:2" x14ac:dyDescent="0.2">
      <c r="A165" s="32">
        <f t="shared" si="5"/>
        <v>163</v>
      </c>
      <c r="B165" s="29"/>
    </row>
    <row r="166" spans="1:2" x14ac:dyDescent="0.2">
      <c r="A166" s="32">
        <f t="shared" si="5"/>
        <v>164</v>
      </c>
      <c r="B166" s="29"/>
    </row>
    <row r="167" spans="1:2" x14ac:dyDescent="0.2">
      <c r="A167" s="32">
        <f t="shared" si="5"/>
        <v>165</v>
      </c>
      <c r="B167" s="29"/>
    </row>
    <row r="168" spans="1:2" x14ac:dyDescent="0.2">
      <c r="A168" s="32">
        <f t="shared" si="5"/>
        <v>166</v>
      </c>
      <c r="B168" s="29"/>
    </row>
    <row r="169" spans="1:2" x14ac:dyDescent="0.2">
      <c r="A169" s="32">
        <f t="shared" si="5"/>
        <v>167</v>
      </c>
      <c r="B169" s="29"/>
    </row>
    <row r="170" spans="1:2" x14ac:dyDescent="0.2">
      <c r="A170" s="32">
        <f t="shared" si="5"/>
        <v>168</v>
      </c>
      <c r="B170" s="29"/>
    </row>
    <row r="171" spans="1:2" x14ac:dyDescent="0.2">
      <c r="A171" s="32">
        <f t="shared" si="5"/>
        <v>169</v>
      </c>
      <c r="B171" s="29"/>
    </row>
    <row r="172" spans="1:2" x14ac:dyDescent="0.2">
      <c r="A172" s="32">
        <f t="shared" si="5"/>
        <v>170</v>
      </c>
      <c r="B172" s="29"/>
    </row>
    <row r="173" spans="1:2" x14ac:dyDescent="0.2">
      <c r="A173" s="32">
        <f t="shared" si="5"/>
        <v>171</v>
      </c>
      <c r="B173" s="29"/>
    </row>
    <row r="174" spans="1:2" x14ac:dyDescent="0.2">
      <c r="A174" s="32">
        <f t="shared" si="5"/>
        <v>172</v>
      </c>
      <c r="B174" s="29"/>
    </row>
    <row r="175" spans="1:2" x14ac:dyDescent="0.2">
      <c r="A175" s="32">
        <f t="shared" si="5"/>
        <v>173</v>
      </c>
      <c r="B175" s="29"/>
    </row>
    <row r="176" spans="1:2" x14ac:dyDescent="0.2">
      <c r="A176" s="32">
        <f t="shared" si="5"/>
        <v>174</v>
      </c>
      <c r="B176" s="29"/>
    </row>
  </sheetData>
  <sheetProtection algorithmName="SHA-512" hashValue="U8moDfAaq0hjFyq2jCLrUj9MyAWKk+RBbPa/B+aWwOfSLIxX+nuy/xfskRf3lTsml6Z6RgXOhRuKGJnuyS9Jfw==" saltValue="Dc2RxunS+b5ygzinvOZFbA==" spinCount="100000" sheet="1" objects="1" scenarios="1"/>
  <phoneticPr fontId="0" type="noConversion"/>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Bilan hydrique</vt:lpstr>
      <vt:lpstr>Stades</vt:lpstr>
      <vt:lpstr>Précocités</vt:lpstr>
      <vt:lpstr>Pluie</vt:lpstr>
      <vt:lpstr>Irrigation</vt:lpstr>
      <vt:lpstr>précocité</vt:lpstr>
      <vt:lpstr>stades</vt:lpstr>
      <vt:lpstr>'Bilan hydrique'!Zone_d_impression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ca81</dc:creator>
  <cp:lastModifiedBy>Hugo GABRIEL</cp:lastModifiedBy>
  <cp:lastPrinted>2015-02-20T10:27:57Z</cp:lastPrinted>
  <dcterms:created xsi:type="dcterms:W3CDTF">2015-02-20T10:23:30Z</dcterms:created>
  <dcterms:modified xsi:type="dcterms:W3CDTF">2017-10-06T11:57:03Z</dcterms:modified>
</cp:coreProperties>
</file>