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02" activeTab="0"/>
  </bookViews>
  <sheets>
    <sheet name="Bilan hydrique" sheetId="1" r:id="rId1"/>
    <sheet name="Stades" sheetId="2" state="hidden" r:id="rId2"/>
    <sheet name="Précocités" sheetId="3" state="hidden" r:id="rId3"/>
    <sheet name="Pluie" sheetId="4" r:id="rId4"/>
    <sheet name="Irrigation" sheetId="5" r:id="rId5"/>
  </sheets>
  <definedNames>
    <definedName name="précocité">'Précocités'!$A$2:$A$5</definedName>
    <definedName name="stades">'Stades'!$A$1:$A$22</definedName>
    <definedName name="_xlnm.Print_Area" localSheetId="0">'Bilan hydrique'!$A$3:$M$92</definedName>
  </definedNames>
  <calcPr fullCalcOnLoad="1"/>
</workbook>
</file>

<file path=xl/sharedStrings.xml><?xml version="1.0" encoding="utf-8"?>
<sst xmlns="http://schemas.openxmlformats.org/spreadsheetml/2006/main" count="56" uniqueCount="55">
  <si>
    <t>CODE DE PROTECTION : ibla</t>
  </si>
  <si>
    <t>Renseignements</t>
  </si>
  <si>
    <t>Nom/Prénom :</t>
  </si>
  <si>
    <t>Remarques :</t>
  </si>
  <si>
    <r>
      <t xml:space="preserve">- </t>
    </r>
    <r>
      <rPr>
        <b/>
        <sz val="9"/>
        <color indexed="19"/>
        <rFont val="Arial"/>
        <family val="2"/>
      </rPr>
      <t>On considère que le déficit hydrique est nul lors du semis car les pluies de l'hiver ont rempli les réserves en eau du sol et qu'aucune consommation de la RFU n'a eu lieu.</t>
    </r>
  </si>
  <si>
    <t>Commune :</t>
  </si>
  <si>
    <t>Parcelle :</t>
  </si>
  <si>
    <t>Variété :</t>
  </si>
  <si>
    <t>- Le cumul hebdomadaire des précipitations, des irrigations et des consommations se fait sur une semaine (du mardi au lundi, cf. bulletins de conseils irrigation)</t>
  </si>
  <si>
    <t>Précocité :</t>
  </si>
  <si>
    <t xml:space="preserve"> </t>
  </si>
  <si>
    <t>Date de semis (JJ/MM/AA):</t>
  </si>
  <si>
    <r>
      <t xml:space="preserve">- La consommation des cultures ne commence qu'à partir de </t>
    </r>
    <r>
      <rPr>
        <sz val="9"/>
        <color indexed="13"/>
        <rFont val="Arial"/>
        <family val="2"/>
      </rPr>
      <t>3</t>
    </r>
    <r>
      <rPr>
        <sz val="9"/>
        <color indexed="19"/>
        <rFont val="Arial"/>
        <family val="2"/>
      </rPr>
      <t xml:space="preserve"> semaines</t>
    </r>
    <r>
      <rPr>
        <sz val="9"/>
        <rFont val="Arial"/>
        <family val="2"/>
      </rPr>
      <t xml:space="preserve"> après le semis</t>
    </r>
  </si>
  <si>
    <t>Numéro de semaine du semis :</t>
  </si>
  <si>
    <t>Niveau RU* :</t>
  </si>
  <si>
    <t>- Il est conseillé d'inscrire les données pluviométriques de votre pluviomètre ou au cas échéant celles de la station météorologique la plus proche.</t>
  </si>
  <si>
    <t>Niveau RFU* :</t>
  </si>
  <si>
    <r>
      <t xml:space="preserve">*Pour estimer ces deux paramètres, se reporter à la méthode du sondage tarière </t>
    </r>
    <r>
      <rPr>
        <b/>
        <sz val="10"/>
        <color indexed="19"/>
        <rFont val="Arial"/>
        <family val="2"/>
      </rPr>
      <t>ci-joint en</t>
    </r>
    <r>
      <rPr>
        <sz val="10"/>
        <color indexed="19"/>
        <rFont val="Arial"/>
        <family val="2"/>
      </rPr>
      <t xml:space="preserve"> </t>
    </r>
    <r>
      <rPr>
        <b/>
        <sz val="10"/>
        <color indexed="19"/>
        <rFont val="Arial"/>
        <family val="2"/>
      </rPr>
      <t>annexe</t>
    </r>
  </si>
  <si>
    <t>Semaines</t>
  </si>
  <si>
    <t>Date de fin du  bilan hydrique</t>
  </si>
  <si>
    <t>Stade de la culture</t>
  </si>
  <si>
    <t>Consommations (en mm)</t>
  </si>
  <si>
    <t>Précipitations (en mm)</t>
  </si>
  <si>
    <t>Bilan climatique de la semaine</t>
  </si>
  <si>
    <t>Report semaine précédente</t>
  </si>
  <si>
    <t>Déficit hydrique</t>
  </si>
  <si>
    <t>Irrigations (en mm)</t>
  </si>
  <si>
    <t>Déficit après irrigation</t>
  </si>
  <si>
    <t>Niveau RFU (en mm)</t>
  </si>
  <si>
    <t>Niveau RU  (en mm)</t>
  </si>
  <si>
    <t>Drainage (mm)</t>
  </si>
  <si>
    <t xml:space="preserve">Bilan </t>
  </si>
  <si>
    <t>semis</t>
  </si>
  <si>
    <t>levée</t>
  </si>
  <si>
    <t>3 feuilles</t>
  </si>
  <si>
    <t>4-5 feuilles</t>
  </si>
  <si>
    <t>5-6 feuilles</t>
  </si>
  <si>
    <t>6-7 feuilles</t>
  </si>
  <si>
    <t>8-9 feuilles</t>
  </si>
  <si>
    <t>10 feuilles</t>
  </si>
  <si>
    <t>12 feuilles</t>
  </si>
  <si>
    <t>Castration</t>
  </si>
  <si>
    <t>Fécondation</t>
  </si>
  <si>
    <t>Soies brunes</t>
  </si>
  <si>
    <t xml:space="preserve">Soies sèches </t>
  </si>
  <si>
    <t>Grain laiteux</t>
  </si>
  <si>
    <t>Grain pâteux</t>
  </si>
  <si>
    <t>Grain dur</t>
  </si>
  <si>
    <t>Demi précoce</t>
  </si>
  <si>
    <t>Demi tardif</t>
  </si>
  <si>
    <t>Tardif</t>
  </si>
  <si>
    <t>Très tardif</t>
  </si>
  <si>
    <t>DATE</t>
  </si>
  <si>
    <t>pluie (mm)</t>
  </si>
  <si>
    <t>Irrigations (mm)</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</si>
</sst>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s>
  <fonts count="15">
    <font>
      <sz val="10"/>
      <name val="Arial"/>
      <family val="2"/>
    </font>
    <font>
      <b/>
      <sz val="13"/>
      <name val="Verdana"/>
      <family val="2"/>
    </font>
    <font>
      <b/>
      <sz val="12"/>
      <color indexed="10"/>
      <name val="Arial"/>
      <family val="2"/>
    </font>
    <font>
      <b/>
      <sz val="14"/>
      <name val="Arial"/>
      <family val="2"/>
    </font>
    <font>
      <b/>
      <sz val="10"/>
      <name val="Arial"/>
      <family val="2"/>
    </font>
    <font>
      <sz val="9"/>
      <name val="Arial"/>
      <family val="2"/>
    </font>
    <font>
      <b/>
      <sz val="9"/>
      <color indexed="19"/>
      <name val="Arial"/>
      <family val="2"/>
    </font>
    <font>
      <sz val="9"/>
      <color indexed="13"/>
      <name val="Arial"/>
      <family val="2"/>
    </font>
    <font>
      <sz val="9"/>
      <color indexed="19"/>
      <name val="Arial"/>
      <family val="2"/>
    </font>
    <font>
      <b/>
      <sz val="10"/>
      <color indexed="19"/>
      <name val="Arial"/>
      <family val="2"/>
    </font>
    <font>
      <sz val="10"/>
      <color indexed="19"/>
      <name val="Arial"/>
      <family val="2"/>
    </font>
    <font>
      <sz val="13"/>
      <color indexed="8"/>
      <name val="Arial"/>
      <family val="2"/>
    </font>
    <font>
      <sz val="10"/>
      <color indexed="8"/>
      <name val="Arial"/>
      <family val="2"/>
    </font>
    <font>
      <sz val="9"/>
      <color indexed="8"/>
      <name val="Arial"/>
      <family val="2"/>
    </font>
    <font>
      <sz val="10"/>
      <name val="Times New Roman"/>
      <family val="1"/>
    </font>
  </fonts>
  <fills count="5">
    <fill>
      <patternFill/>
    </fill>
    <fill>
      <patternFill patternType="gray125"/>
    </fill>
    <fill>
      <patternFill patternType="solid">
        <fgColor indexed="9"/>
        <bgColor indexed="64"/>
      </patternFill>
    </fill>
    <fill>
      <patternFill patternType="solid">
        <fgColor indexed="40"/>
        <bgColor indexed="64"/>
      </patternFill>
    </fill>
    <fill>
      <patternFill patternType="solid">
        <fgColor indexed="19"/>
        <bgColor indexed="64"/>
      </patternFill>
    </fill>
  </fills>
  <borders count="13">
    <border>
      <left/>
      <right/>
      <top/>
      <bottom/>
      <diagonal/>
    </border>
    <border>
      <left style="thin">
        <color indexed="8"/>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diagonalUp="1" diagonalDown="1">
      <left style="thin">
        <color indexed="8"/>
      </left>
      <right style="thin">
        <color indexed="8"/>
      </right>
      <top style="thin">
        <color indexed="8"/>
      </top>
      <bottom style="thin">
        <color indexed="8"/>
      </bottom>
      <diagonal style="thin">
        <color indexed="8"/>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5">
    <xf numFmtId="0" fontId="0" fillId="0" borderId="0" xfId="0" applyAlignment="1">
      <alignment/>
    </xf>
    <xf numFmtId="0" fontId="0" fillId="0" borderId="0" xfId="0" applyAlignment="1" applyProtection="1">
      <alignment/>
      <protection/>
    </xf>
    <xf numFmtId="0" fontId="3" fillId="0" borderId="0" xfId="0" applyFont="1" applyAlignment="1" applyProtection="1">
      <alignment horizontal="left"/>
      <protection/>
    </xf>
    <xf numFmtId="0" fontId="4" fillId="2" borderId="1" xfId="0" applyFont="1" applyFill="1" applyBorder="1" applyAlignment="1" applyProtection="1">
      <alignment/>
      <protection/>
    </xf>
    <xf numFmtId="0" fontId="4" fillId="0" borderId="0" xfId="0" applyFont="1" applyAlignment="1" applyProtection="1">
      <alignment horizontal="right"/>
      <protection/>
    </xf>
    <xf numFmtId="0" fontId="4" fillId="2" borderId="2" xfId="0" applyFont="1" applyFill="1" applyBorder="1" applyAlignment="1" applyProtection="1">
      <alignment/>
      <protection/>
    </xf>
    <xf numFmtId="164" fontId="0" fillId="2" borderId="3" xfId="0" applyNumberFormat="1" applyFill="1" applyBorder="1" applyAlignment="1" applyProtection="1">
      <alignment horizontal="right"/>
      <protection locked="0"/>
    </xf>
    <xf numFmtId="164" fontId="0" fillId="0" borderId="4" xfId="0" applyNumberFormat="1" applyFill="1" applyBorder="1" applyAlignment="1" applyProtection="1">
      <alignment horizontal="right"/>
      <protection locked="0"/>
    </xf>
    <xf numFmtId="0" fontId="4" fillId="2" borderId="5" xfId="0" applyFont="1" applyFill="1" applyBorder="1" applyAlignment="1" applyProtection="1">
      <alignment/>
      <protection/>
    </xf>
    <xf numFmtId="0" fontId="0" fillId="2" borderId="6" xfId="0" applyFill="1" applyBorder="1" applyAlignment="1" applyProtection="1">
      <alignment/>
      <protection/>
    </xf>
    <xf numFmtId="0" fontId="0" fillId="2" borderId="1" xfId="0" applyFill="1" applyBorder="1" applyAlignment="1" applyProtection="1">
      <alignment/>
      <protection/>
    </xf>
    <xf numFmtId="0" fontId="4" fillId="0" borderId="0" xfId="0" applyFont="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0" fillId="2" borderId="1" xfId="0" applyFill="1" applyBorder="1" applyAlignment="1" applyProtection="1">
      <alignment horizontal="center"/>
      <protection/>
    </xf>
    <xf numFmtId="164" fontId="0" fillId="2" borderId="1" xfId="0" applyNumberFormat="1" applyFill="1" applyBorder="1" applyAlignment="1" applyProtection="1">
      <alignment horizontal="center" vertical="center"/>
      <protection/>
    </xf>
    <xf numFmtId="0" fontId="0" fillId="0" borderId="1" xfId="0" applyBorder="1" applyAlignment="1" applyProtection="1">
      <alignment horizontal="center"/>
      <protection locked="0"/>
    </xf>
    <xf numFmtId="1" fontId="0" fillId="0" borderId="1" xfId="0" applyNumberFormat="1" applyBorder="1" applyAlignment="1" applyProtection="1">
      <alignment horizontal="center" vertical="center"/>
      <protection locked="0"/>
    </xf>
    <xf numFmtId="1" fontId="0" fillId="2" borderId="1" xfId="0" applyNumberFormat="1" applyFill="1" applyBorder="1" applyAlignment="1" applyProtection="1">
      <alignment horizontal="center" vertical="center"/>
      <protection/>
    </xf>
    <xf numFmtId="0" fontId="0" fillId="0" borderId="7" xfId="0" applyFill="1" applyBorder="1" applyAlignment="1" applyProtection="1">
      <alignment horizontal="center"/>
      <protection/>
    </xf>
    <xf numFmtId="0" fontId="0" fillId="2" borderId="1" xfId="0" applyFill="1" applyBorder="1" applyAlignment="1" applyProtection="1">
      <alignment horizontal="center" vertical="center" wrapText="1"/>
      <protection/>
    </xf>
    <xf numFmtId="1" fontId="0" fillId="0" borderId="0" xfId="0" applyNumberFormat="1" applyAlignment="1" applyProtection="1">
      <alignment horizontal="center" vertical="center"/>
      <protection locked="0"/>
    </xf>
    <xf numFmtId="1" fontId="0" fillId="0" borderId="1" xfId="0" applyNumberFormat="1" applyBorder="1" applyAlignment="1" applyProtection="1">
      <alignment horizontal="center" vertical="center" wrapText="1"/>
      <protection locked="0"/>
    </xf>
    <xf numFmtId="0" fontId="0" fillId="2" borderId="8" xfId="0" applyFont="1" applyFill="1" applyBorder="1" applyAlignment="1" applyProtection="1">
      <alignment horizontal="center"/>
      <protection/>
    </xf>
    <xf numFmtId="164" fontId="0" fillId="2" borderId="9" xfId="0" applyNumberFormat="1" applyFill="1" applyBorder="1" applyAlignment="1" applyProtection="1">
      <alignment horizontal="center" vertical="center"/>
      <protection/>
    </xf>
    <xf numFmtId="0" fontId="0" fillId="2" borderId="9" xfId="0" applyFill="1" applyBorder="1" applyAlignment="1" applyProtection="1">
      <alignment horizontal="center"/>
      <protection/>
    </xf>
    <xf numFmtId="0" fontId="0" fillId="2" borderId="9" xfId="0" applyFill="1" applyBorder="1" applyAlignment="1" applyProtection="1">
      <alignment horizontal="center" vertical="center" wrapText="1"/>
      <protection/>
    </xf>
    <xf numFmtId="0" fontId="0" fillId="2" borderId="10" xfId="0" applyFill="1" applyBorder="1" applyAlignment="1" applyProtection="1">
      <alignment horizontal="center"/>
      <protection/>
    </xf>
    <xf numFmtId="165" fontId="0" fillId="0" borderId="0" xfId="0" applyNumberFormat="1" applyFont="1" applyBorder="1" applyAlignment="1">
      <alignment/>
    </xf>
    <xf numFmtId="0" fontId="0" fillId="0" borderId="0" xfId="0" applyNumberFormat="1" applyAlignment="1">
      <alignment/>
    </xf>
    <xf numFmtId="0" fontId="4" fillId="0" borderId="0" xfId="0" applyFont="1" applyAlignment="1">
      <alignment horizontal="center"/>
    </xf>
    <xf numFmtId="164" fontId="0" fillId="0" borderId="0" xfId="0" applyNumberFormat="1" applyAlignment="1">
      <alignment/>
    </xf>
    <xf numFmtId="0" fontId="0" fillId="0" borderId="0" xfId="0" applyAlignment="1" applyProtection="1">
      <alignment/>
      <protection locked="0"/>
    </xf>
    <xf numFmtId="0" fontId="14" fillId="0" borderId="0" xfId="0" applyFont="1" applyAlignment="1" applyProtection="1">
      <alignment/>
      <protection locked="0"/>
    </xf>
    <xf numFmtId="0" fontId="14" fillId="0" borderId="0" xfId="0" applyFont="1" applyAlignment="1" applyProtection="1">
      <alignment wrapText="1"/>
      <protection locked="0"/>
    </xf>
    <xf numFmtId="0" fontId="1" fillId="4" borderId="0" xfId="0" applyFont="1" applyFill="1" applyBorder="1" applyAlignment="1" applyProtection="1">
      <alignment horizontal="center"/>
      <protection/>
    </xf>
    <xf numFmtId="0" fontId="2" fillId="0" borderId="0" xfId="0" applyFont="1" applyBorder="1" applyAlignment="1" applyProtection="1">
      <alignment horizontal="center"/>
      <protection/>
    </xf>
    <xf numFmtId="0" fontId="3" fillId="0" borderId="0" xfId="0" applyFont="1" applyBorder="1" applyAlignment="1" applyProtection="1">
      <alignment horizontal="left"/>
      <protection/>
    </xf>
    <xf numFmtId="0" fontId="0" fillId="0" borderId="11" xfId="0" applyFill="1" applyBorder="1" applyAlignment="1" applyProtection="1">
      <alignment horizontal="right"/>
      <protection locked="0"/>
    </xf>
    <xf numFmtId="0" fontId="5" fillId="0" borderId="0" xfId="0" applyFont="1" applyBorder="1" applyAlignment="1" applyProtection="1">
      <alignment horizontal="justify" vertical="center" wrapText="1"/>
      <protection/>
    </xf>
    <xf numFmtId="0" fontId="0" fillId="0" borderId="4" xfId="0" applyFill="1" applyBorder="1" applyAlignment="1" applyProtection="1">
      <alignment horizontal="right"/>
      <protection locked="0"/>
    </xf>
    <xf numFmtId="0" fontId="5" fillId="0" borderId="0" xfId="0" applyFont="1" applyFill="1" applyBorder="1" applyAlignment="1" applyProtection="1">
      <alignment horizontal="justify" vertical="center" wrapText="1"/>
      <protection/>
    </xf>
    <xf numFmtId="0" fontId="0" fillId="0" borderId="4" xfId="0" applyFill="1" applyBorder="1" applyAlignment="1" applyProtection="1">
      <alignment/>
      <protection locked="0"/>
    </xf>
    <xf numFmtId="0" fontId="5" fillId="0" borderId="0" xfId="0" applyFont="1" applyBorder="1" applyAlignment="1" applyProtection="1">
      <alignment horizontal="justify" wrapText="1"/>
      <protection/>
    </xf>
    <xf numFmtId="0" fontId="0" fillId="0" borderId="12" xfId="0" applyFill="1" applyBorder="1" applyAlignment="1" applyProtection="1">
      <alignment/>
      <protection locked="0"/>
    </xf>
    <xf numFmtId="0" fontId="0" fillId="0" borderId="0" xfId="0" applyFont="1" applyBorder="1" applyAlignment="1" applyProtection="1">
      <alignment horizontal="justify" vertic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BED600"/>
      <rgbColor rgb="00FF00FF"/>
      <rgbColor rgb="0000FFFF"/>
      <rgbColor rgb="00800000"/>
      <rgbColor rgb="00008000"/>
      <rgbColor rgb="00000080"/>
      <rgbColor rgb="008EC632"/>
      <rgbColor rgb="00800080"/>
      <rgbColor rgb="00008080"/>
      <rgbColor rgb="00B3B3B3"/>
      <rgbColor rgb="00808080"/>
      <rgbColor rgb="009999FF"/>
      <rgbColor rgb="00993366"/>
      <rgbColor rgb="00FFFFCC"/>
      <rgbColor rgb="00CCFFFF"/>
      <rgbColor rgb="00660066"/>
      <rgbColor rgb="00FF8080"/>
      <rgbColor rgb="000084D1"/>
      <rgbColor rgb="00CCCCFF"/>
      <rgbColor rgb="00000080"/>
      <rgbColor rgb="00FF00FF"/>
      <rgbColor rgb="00FFFF00"/>
      <rgbColor rgb="0000FFFF"/>
      <rgbColor rgb="00800080"/>
      <rgbColor rgb="00800000"/>
      <rgbColor rgb="00008080"/>
      <rgbColor rgb="000000FF"/>
      <rgbColor rgb="0000A9E0"/>
      <rgbColor rgb="00CCFFFF"/>
      <rgbColor rgb="00CCFFCC"/>
      <rgbColor rgb="00FFFF99"/>
      <rgbColor rgb="0083CAFF"/>
      <rgbColor rgb="00FF99CC"/>
      <rgbColor rgb="00CC99FF"/>
      <rgbColor rgb="00FFCC99"/>
      <rgbColor rgb="003366FF"/>
      <rgbColor rgb="0033CCCC"/>
      <rgbColor rgb="00AECF00"/>
      <rgbColor rgb="00FFD320"/>
      <rgbColor rgb="00FF9900"/>
      <rgbColor rgb="00FF420E"/>
      <rgbColor rgb="00666699"/>
      <rgbColor rgb="00CC995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Bilan Hydrique</a:t>
            </a:r>
          </a:p>
        </c:rich>
      </c:tx>
      <c:layout>
        <c:manualLayout>
          <c:xMode val="factor"/>
          <c:yMode val="factor"/>
          <c:x val="-0.25525"/>
          <c:y val="0.85975"/>
        </c:manualLayout>
      </c:layout>
      <c:spPr>
        <a:noFill/>
        <a:ln>
          <a:noFill/>
        </a:ln>
      </c:spPr>
    </c:title>
    <c:plotArea>
      <c:layout>
        <c:manualLayout>
          <c:xMode val="edge"/>
          <c:yMode val="edge"/>
          <c:x val="0.04875"/>
          <c:y val="0.05275"/>
          <c:w val="0.92625"/>
          <c:h val="0.74775"/>
        </c:manualLayout>
      </c:layout>
      <c:barChart>
        <c:barDir val="col"/>
        <c:grouping val="clustered"/>
        <c:varyColors val="0"/>
        <c:ser>
          <c:idx val="0"/>
          <c:order val="0"/>
          <c:tx>
            <c:strRef>
              <c:f>'Bilan hydrique'!$D$21</c:f>
              <c:strCache>
                <c:ptCount val="1"/>
                <c:pt idx="0">
                  <c:v>Consommations (en mm)</c:v>
                </c:pt>
              </c:strCache>
            </c:strRef>
          </c:tx>
          <c:spPr>
            <a:solidFill>
              <a:srgbClr val="CC9959"/>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'Bilan hydrique'!$A$22:$B$51</c:f>
              <c:multiLvlStrCache>
                <c:ptCount val="30"/>
                <c:lvl>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lvl>
              </c:multiLvlStrCache>
            </c:multiLvlStrRef>
          </c:cat>
          <c:val>
            <c:numRef>
              <c:f>'Bilan hydrique'!$D$22:$D$51</c:f>
              <c:numCache/>
            </c:numRef>
          </c:val>
        </c:ser>
        <c:ser>
          <c:idx val="1"/>
          <c:order val="1"/>
          <c:tx>
            <c:strRef>
              <c:f>'Bilan hydrique'!$E$21</c:f>
              <c:strCache>
                <c:ptCount val="1"/>
                <c:pt idx="0">
                  <c:v>Précipitations (en mm)</c:v>
                </c:pt>
              </c:strCache>
            </c:strRef>
          </c:tx>
          <c:spPr>
            <a:solidFill>
              <a:srgbClr val="0084D1"/>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'Bilan hydrique'!$A$22:$B$51</c:f>
              <c:multiLvlStrCache>
                <c:ptCount val="30"/>
                <c:lvl>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lvl>
              </c:multiLvlStrCache>
            </c:multiLvlStrRef>
          </c:cat>
          <c:val>
            <c:numRef>
              <c:f>'Bilan hydrique'!$E$22:$E$51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2"/>
          <c:order val="2"/>
          <c:tx>
            <c:strRef>
              <c:f>'Bilan hydrique'!$I$21</c:f>
              <c:strCache>
                <c:ptCount val="1"/>
                <c:pt idx="0">
                  <c:v>Irrigations (en mm)</c:v>
                </c:pt>
              </c:strCache>
            </c:strRef>
          </c:tx>
          <c:spPr>
            <a:solidFill>
              <a:srgbClr val="83CAF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'Bilan hydrique'!$A$22:$B$51</c:f>
              <c:multiLvlStrCache>
                <c:ptCount val="30"/>
                <c:lvl>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lvl>
              </c:multiLvlStrCache>
            </c:multiLvlStrRef>
          </c:cat>
          <c:val>
            <c:numRef>
              <c:f>'Bilan hydrique'!$I$22:$I$51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0"/>
        <c:axId val="34673303"/>
        <c:axId val="43624272"/>
      </c:barChart>
      <c:lineChart>
        <c:grouping val="standard"/>
        <c:varyColors val="0"/>
        <c:ser>
          <c:idx val="0"/>
          <c:order val="3"/>
          <c:tx>
            <c:strRef>
              <c:f>'Bilan hydrique'!$L$21</c:f>
              <c:strCache>
                <c:ptCount val="1"/>
                <c:pt idx="0">
                  <c:v>Niveau RU  (en mm)</c:v>
                </c:pt>
              </c:strCache>
            </c:strRef>
          </c:tx>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'Bilan hydrique'!$A$22:$B$51</c:f>
              <c:multiLvlStrCache>
                <c:ptCount val="30"/>
                <c:lvl>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lvl>
              </c:multiLvlStrCache>
            </c:multiLvlStrRef>
          </c:cat>
          <c:val>
            <c:numRef>
              <c:f>'Bilan hydrique'!$L$22:$L$51</c:f>
              <c:numCache/>
            </c:numRef>
          </c:val>
          <c:smooth val="0"/>
        </c:ser>
        <c:ser>
          <c:idx val="1"/>
          <c:order val="4"/>
          <c:tx>
            <c:strRef>
              <c:f>'Bilan hydrique'!$K$21</c:f>
              <c:strCache>
                <c:ptCount val="1"/>
                <c:pt idx="0">
                  <c:v>Niveau RFU (en mm)</c:v>
                </c:pt>
              </c:strCache>
            </c:strRef>
          </c:tx>
          <c:spPr>
            <a:ln w="38100">
              <a:solidFill>
                <a:srgbClr val="FFD32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'Bilan hydrique'!$A$22:$B$51</c:f>
              <c:multiLvlStrCache>
                <c:ptCount val="30"/>
                <c:lvl>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lvl>
              </c:multiLvlStrCache>
            </c:multiLvlStrRef>
          </c:cat>
          <c:val>
            <c:numRef>
              <c:f>'Bilan hydrique'!$K$22:$K$51</c:f>
              <c:numCache/>
            </c:numRef>
          </c:val>
          <c:smooth val="0"/>
        </c:ser>
        <c:ser>
          <c:idx val="2"/>
          <c:order val="5"/>
          <c:tx>
            <c:strRef>
              <c:f>'Bilan hydrique'!$J$21</c:f>
              <c:strCache>
                <c:ptCount val="1"/>
                <c:pt idx="0">
                  <c:v>Déficit après irrigation</c:v>
                </c:pt>
              </c:strCache>
            </c:strRef>
          </c:tx>
          <c:spPr>
            <a:ln w="38100">
              <a:solidFill>
                <a:srgbClr val="AEC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'Bilan hydrique'!$A$22:$B$51</c:f>
              <c:multiLvlStrCache>
                <c:ptCount val="30"/>
                <c:lvl>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lvl>
              </c:multiLvlStrCache>
            </c:multiLvlStrRef>
          </c:cat>
          <c:val>
            <c:numRef>
              <c:f>'Bilan hydrique'!$J$22:$J$51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axId val="34673303"/>
        <c:axId val="43624272"/>
      </c:lineChart>
      <c:catAx>
        <c:axId val="34673303"/>
        <c:scaling>
          <c:orientation val="minMax"/>
        </c:scaling>
        <c:axPos val="t"/>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43624272"/>
        <c:crossesAt val="0"/>
        <c:auto val="1"/>
        <c:lblOffset val="100"/>
        <c:noMultiLvlLbl val="0"/>
      </c:catAx>
      <c:valAx>
        <c:axId val="43624272"/>
        <c:scaling>
          <c:orientation val="maxMin"/>
        </c:scaling>
        <c:axPos val="l"/>
        <c:title>
          <c:tx>
            <c:rich>
              <a:bodyPr vert="horz" rot="-5400000" anchor="ctr"/>
              <a:lstStyle/>
              <a:p>
                <a:pPr algn="ctr">
                  <a:defRPr/>
                </a:pPr>
                <a:r>
                  <a:rPr lang="en-US" cap="none" sz="900" b="0" i="0" u="none" baseline="0">
                    <a:solidFill>
                      <a:srgbClr val="000000"/>
                    </a:solidFill>
                    <a:latin typeface="Arial"/>
                    <a:ea typeface="Arial"/>
                    <a:cs typeface="Arial"/>
                  </a:rPr>
                  <a:t>Déficit hydrique (en mm)</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4673303"/>
        <c:crossesAt val="1"/>
        <c:crossBetween val="between"/>
        <c:dispUnits/>
      </c:valAx>
      <c:spPr>
        <a:noFill/>
        <a:ln w="3175">
          <a:solidFill>
            <a:srgbClr val="B3B3B3"/>
          </a:solidFill>
        </a:ln>
      </c:spPr>
    </c:plotArea>
    <c:legend>
      <c:legendPos val="r"/>
      <c:layout>
        <c:manualLayout>
          <c:xMode val="edge"/>
          <c:yMode val="edge"/>
          <c:x val="0"/>
          <c:y val="0.789"/>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ln w="3175">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0</xdr:rowOff>
    </xdr:from>
    <xdr:to>
      <xdr:col>12</xdr:col>
      <xdr:colOff>819150</xdr:colOff>
      <xdr:row>92</xdr:row>
      <xdr:rowOff>57150</xdr:rowOff>
    </xdr:to>
    <xdr:graphicFrame>
      <xdr:nvGraphicFramePr>
        <xdr:cNvPr id="1" name="Chart 1"/>
        <xdr:cNvGraphicFramePr/>
      </xdr:nvGraphicFramePr>
      <xdr:xfrm>
        <a:off x="0" y="9086850"/>
        <a:ext cx="10972800" cy="6372225"/>
      </xdr:xfrm>
      <a:graphic>
        <a:graphicData uri="http://schemas.openxmlformats.org/drawingml/2006/chart">
          <c:chart xmlns:c="http://schemas.openxmlformats.org/drawingml/2006/chart" r:id="rId1"/>
        </a:graphicData>
      </a:graphic>
    </xdr:graphicFrame>
    <xdr:clientData/>
  </xdr:twoCellAnchor>
  <xdr:twoCellAnchor>
    <xdr:from>
      <xdr:col>11</xdr:col>
      <xdr:colOff>200025</xdr:colOff>
      <xdr:row>2</xdr:row>
      <xdr:rowOff>19050</xdr:rowOff>
    </xdr:from>
    <xdr:to>
      <xdr:col>12</xdr:col>
      <xdr:colOff>838200</xdr:colOff>
      <xdr:row>12</xdr:row>
      <xdr:rowOff>114300</xdr:rowOff>
    </xdr:to>
    <xdr:pic>
      <xdr:nvPicPr>
        <xdr:cNvPr id="2" name="Images 1"/>
        <xdr:cNvPicPr preferRelativeResize="1">
          <a:picLocks noChangeAspect="1"/>
        </xdr:cNvPicPr>
      </xdr:nvPicPr>
      <xdr:blipFill>
        <a:blip r:embed="rId2"/>
        <a:stretch>
          <a:fillRect/>
        </a:stretch>
      </xdr:blipFill>
      <xdr:spPr>
        <a:xfrm>
          <a:off x="9582150" y="342900"/>
          <a:ext cx="1409700" cy="1562100"/>
        </a:xfrm>
        <a:prstGeom prst="rect">
          <a:avLst/>
        </a:prstGeom>
        <a:blipFill>
          <a:blip r:embed=""/>
          <a:srcRect/>
          <a:stretch>
            <a:fillRect/>
          </a:stretch>
        </a:blipFill>
        <a:ln w="9525" cmpd="sng">
          <a:noFill/>
        </a:ln>
      </xdr:spPr>
    </xdr:pic>
    <xdr:clientData/>
  </xdr:twoCellAnchor>
  <xdr:twoCellAnchor>
    <xdr:from>
      <xdr:col>11</xdr:col>
      <xdr:colOff>133350</xdr:colOff>
      <xdr:row>13</xdr:row>
      <xdr:rowOff>47625</xdr:rowOff>
    </xdr:from>
    <xdr:to>
      <xdr:col>12</xdr:col>
      <xdr:colOff>133350</xdr:colOff>
      <xdr:row>17</xdr:row>
      <xdr:rowOff>152400</xdr:rowOff>
    </xdr:to>
    <xdr:pic>
      <xdr:nvPicPr>
        <xdr:cNvPr id="3" name="Picture 7"/>
        <xdr:cNvPicPr preferRelativeResize="1">
          <a:picLocks noChangeAspect="1"/>
        </xdr:cNvPicPr>
      </xdr:nvPicPr>
      <xdr:blipFill>
        <a:blip r:embed="rId3"/>
        <a:stretch>
          <a:fillRect/>
        </a:stretch>
      </xdr:blipFill>
      <xdr:spPr>
        <a:xfrm>
          <a:off x="9515475" y="2000250"/>
          <a:ext cx="771525" cy="723900"/>
        </a:xfrm>
        <a:prstGeom prst="rect">
          <a:avLst/>
        </a:prstGeom>
        <a:blipFill>
          <a:blip r:embed=""/>
          <a:srcRect/>
          <a:stretch>
            <a:fillRect/>
          </a:stretch>
        </a:blipFill>
        <a:ln w="9525" cmpd="sng">
          <a:noFill/>
        </a:ln>
      </xdr:spPr>
    </xdr:pic>
    <xdr:clientData/>
  </xdr:twoCellAnchor>
  <xdr:twoCellAnchor>
    <xdr:from>
      <xdr:col>12</xdr:col>
      <xdr:colOff>228600</xdr:colOff>
      <xdr:row>13</xdr:row>
      <xdr:rowOff>19050</xdr:rowOff>
    </xdr:from>
    <xdr:to>
      <xdr:col>12</xdr:col>
      <xdr:colOff>828675</xdr:colOff>
      <xdr:row>17</xdr:row>
      <xdr:rowOff>123825</xdr:rowOff>
    </xdr:to>
    <xdr:pic>
      <xdr:nvPicPr>
        <xdr:cNvPr id="4" name="Picture 8"/>
        <xdr:cNvPicPr preferRelativeResize="1">
          <a:picLocks noChangeAspect="1"/>
        </xdr:cNvPicPr>
      </xdr:nvPicPr>
      <xdr:blipFill>
        <a:blip r:embed="rId4"/>
        <a:stretch>
          <a:fillRect/>
        </a:stretch>
      </xdr:blipFill>
      <xdr:spPr>
        <a:xfrm>
          <a:off x="10382250" y="1971675"/>
          <a:ext cx="600075" cy="7239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3:N52"/>
  <sheetViews>
    <sheetView tabSelected="1" zoomScale="92" zoomScaleNormal="92" workbookViewId="0" topLeftCell="A1">
      <selection activeCell="B10" sqref="B10:C10"/>
    </sheetView>
  </sheetViews>
  <sheetFormatPr defaultColWidth="11.421875" defaultRowHeight="12.75"/>
  <cols>
    <col min="1" max="1" width="15.00390625" style="1" customWidth="1"/>
    <col min="2" max="2" width="13.57421875" style="1" customWidth="1"/>
    <col min="3" max="3" width="15.421875" style="1" customWidth="1"/>
    <col min="4" max="4" width="15.28125" style="1" customWidth="1"/>
    <col min="5" max="5" width="13.57421875" style="1" customWidth="1"/>
    <col min="6" max="6" width="11.140625" style="1" customWidth="1"/>
    <col min="7" max="7" width="12.140625" style="1" customWidth="1"/>
    <col min="8" max="8" width="10.140625" style="1" customWidth="1"/>
    <col min="9" max="9" width="11.7109375" style="1" customWidth="1"/>
    <col min="10" max="10" width="11.57421875" style="1" customWidth="1"/>
    <col min="11" max="11" width="11.140625" style="1" customWidth="1"/>
    <col min="12" max="12" width="11.57421875" style="1" customWidth="1"/>
    <col min="13" max="13" width="13.28125" style="1" customWidth="1"/>
    <col min="14" max="14" width="13.00390625" style="1" customWidth="1"/>
    <col min="15" max="16384" width="11.57421875" style="1" customWidth="1"/>
  </cols>
  <sheetData>
    <row r="3" spans="1:11" ht="15.75">
      <c r="A3" s="34" t="str">
        <f>CONCATENATE("Bilan hydrique de la parcelle ",B12," - ",B10," - commune de ",B11," - année ",YEAR(C15))</f>
        <v>Bilan hydrique de la parcelle  -  - commune de  - année 1900</v>
      </c>
      <c r="B3" s="34"/>
      <c r="C3" s="34"/>
      <c r="D3" s="34"/>
      <c r="E3" s="34"/>
      <c r="F3" s="34"/>
      <c r="G3" s="34"/>
      <c r="H3" s="34"/>
      <c r="I3" s="34"/>
      <c r="J3" s="34"/>
      <c r="K3" s="34"/>
    </row>
    <row r="5" spans="1:11" ht="15.75" hidden="1">
      <c r="A5" s="35" t="s">
        <v>0</v>
      </c>
      <c r="B5" s="35"/>
      <c r="C5" s="35"/>
      <c r="D5" s="35"/>
      <c r="E5" s="35"/>
      <c r="F5" s="35"/>
      <c r="G5" s="35"/>
      <c r="H5" s="35"/>
      <c r="I5" s="35"/>
      <c r="J5" s="35"/>
      <c r="K5" s="35"/>
    </row>
    <row r="6" ht="12.75" hidden="1"/>
    <row r="8" spans="1:3" ht="18">
      <c r="A8" s="36" t="s">
        <v>1</v>
      </c>
      <c r="B8" s="36"/>
      <c r="C8" s="36"/>
    </row>
    <row r="9" ht="18">
      <c r="A9" s="2"/>
    </row>
    <row r="10" spans="1:11" ht="12.75" customHeight="1">
      <c r="A10" s="3" t="s">
        <v>2</v>
      </c>
      <c r="B10" s="37"/>
      <c r="C10" s="37"/>
      <c r="E10" s="4" t="s">
        <v>3</v>
      </c>
      <c r="F10" s="38" t="s">
        <v>4</v>
      </c>
      <c r="G10" s="38"/>
      <c r="H10" s="38"/>
      <c r="I10" s="38"/>
      <c r="J10" s="38"/>
      <c r="K10" s="38"/>
    </row>
    <row r="11" spans="1:11" ht="12.75">
      <c r="A11" s="3" t="s">
        <v>5</v>
      </c>
      <c r="B11" s="39"/>
      <c r="C11" s="39"/>
      <c r="F11" s="38"/>
      <c r="G11" s="38"/>
      <c r="H11" s="38"/>
      <c r="I11" s="38"/>
      <c r="J11" s="38"/>
      <c r="K11" s="38"/>
    </row>
    <row r="12" spans="1:11" ht="12.75">
      <c r="A12" s="3" t="s">
        <v>6</v>
      </c>
      <c r="B12" s="39"/>
      <c r="C12" s="39"/>
      <c r="F12" s="38"/>
      <c r="G12" s="38"/>
      <c r="H12" s="38"/>
      <c r="I12" s="38"/>
      <c r="J12" s="38"/>
      <c r="K12" s="38"/>
    </row>
    <row r="13" spans="1:11" ht="12.75" customHeight="1">
      <c r="A13" s="3" t="s">
        <v>7</v>
      </c>
      <c r="B13" s="39"/>
      <c r="C13" s="39"/>
      <c r="F13" s="38" t="s">
        <v>8</v>
      </c>
      <c r="G13" s="38"/>
      <c r="H13" s="38"/>
      <c r="I13" s="38"/>
      <c r="J13" s="38"/>
      <c r="K13" s="38"/>
    </row>
    <row r="14" spans="1:12" ht="12.75">
      <c r="A14" s="3" t="s">
        <v>9</v>
      </c>
      <c r="B14" s="39"/>
      <c r="C14" s="39"/>
      <c r="F14" s="38"/>
      <c r="G14" s="38"/>
      <c r="H14" s="38"/>
      <c r="I14" s="38"/>
      <c r="J14" s="38"/>
      <c r="K14" s="38"/>
      <c r="L14" s="1" t="s">
        <v>10</v>
      </c>
    </row>
    <row r="15" spans="1:11" ht="12.75" customHeight="1">
      <c r="A15" s="5" t="s">
        <v>11</v>
      </c>
      <c r="B15" s="6"/>
      <c r="C15" s="7"/>
      <c r="F15" s="40" t="s">
        <v>12</v>
      </c>
      <c r="G15" s="40"/>
      <c r="H15" s="40"/>
      <c r="I15" s="40"/>
      <c r="J15" s="40"/>
      <c r="K15" s="40"/>
    </row>
    <row r="16" spans="1:11" ht="11.25" customHeight="1">
      <c r="A16" s="8" t="s">
        <v>13</v>
      </c>
      <c r="B16" s="9"/>
      <c r="C16" s="10">
        <f>IF(C15="","",INT(MOD(INT((C15-2)/7)+0.6,52+5/28))+1)</f>
      </c>
      <c r="F16" s="40"/>
      <c r="G16" s="40"/>
      <c r="H16" s="40"/>
      <c r="I16" s="40"/>
      <c r="J16" s="40"/>
      <c r="K16" s="40"/>
    </row>
    <row r="17" spans="1:14" s="11" customFormat="1" ht="12" customHeight="1">
      <c r="A17" s="3" t="s">
        <v>14</v>
      </c>
      <c r="B17" s="41"/>
      <c r="C17" s="41"/>
      <c r="D17" s="1"/>
      <c r="E17" s="1"/>
      <c r="F17" s="42" t="s">
        <v>15</v>
      </c>
      <c r="G17" s="42"/>
      <c r="H17" s="42"/>
      <c r="I17" s="42"/>
      <c r="J17" s="42"/>
      <c r="K17" s="42"/>
      <c r="L17" s="1"/>
      <c r="M17" s="1"/>
      <c r="N17" s="1"/>
    </row>
    <row r="18" spans="1:11" ht="12.75">
      <c r="A18" s="3" t="s">
        <v>16</v>
      </c>
      <c r="B18" s="43"/>
      <c r="C18" s="43"/>
      <c r="F18" s="42"/>
      <c r="G18" s="42"/>
      <c r="H18" s="42"/>
      <c r="I18" s="42"/>
      <c r="J18" s="42"/>
      <c r="K18" s="42"/>
    </row>
    <row r="19" spans="1:5" ht="28.5" customHeight="1">
      <c r="A19" s="44" t="s">
        <v>17</v>
      </c>
      <c r="B19" s="44"/>
      <c r="C19" s="44"/>
      <c r="D19" s="44"/>
      <c r="E19" s="44"/>
    </row>
    <row r="21" spans="1:13" ht="51">
      <c r="A21" s="12" t="s">
        <v>18</v>
      </c>
      <c r="B21" s="12" t="s">
        <v>19</v>
      </c>
      <c r="C21" s="12" t="s">
        <v>20</v>
      </c>
      <c r="D21" s="12" t="s">
        <v>21</v>
      </c>
      <c r="E21" s="12" t="s">
        <v>22</v>
      </c>
      <c r="F21" s="12" t="s">
        <v>23</v>
      </c>
      <c r="G21" s="12" t="s">
        <v>24</v>
      </c>
      <c r="H21" s="12" t="s">
        <v>25</v>
      </c>
      <c r="I21" s="12" t="s">
        <v>26</v>
      </c>
      <c r="J21" s="12" t="s">
        <v>27</v>
      </c>
      <c r="K21" s="12" t="s">
        <v>28</v>
      </c>
      <c r="L21" s="12" t="s">
        <v>29</v>
      </c>
      <c r="M21" s="12" t="s">
        <v>30</v>
      </c>
    </row>
    <row r="22" spans="1:13" ht="12.75">
      <c r="A22" s="13">
        <f>IF(C16="","",C16)</f>
      </c>
      <c r="B22" s="14" t="e">
        <f>(DATE(YEAR(C15),1,3)-WEEKDAY(DATE(YEAR(C15),1,3))-5+7*A22)+7</f>
        <v>#VALUE!</v>
      </c>
      <c r="C22" s="15"/>
      <c r="D22" s="16"/>
      <c r="E22" s="17" t="e">
        <f>SUMPRODUCT((Pluie!$B$2:$B$176)*(Pluie!$A$2:$A$176&gt;=B22-6)*(Pluie!$A$2:$A$176&lt;=B22))</f>
        <v>#VALUE!</v>
      </c>
      <c r="F22" s="13" t="e">
        <f aca="true" t="shared" si="0" ref="F22:F51">IF(E22="","",D22-E22)</f>
        <v>#VALUE!</v>
      </c>
      <c r="G22" s="18"/>
      <c r="H22" s="13" t="e">
        <f aca="true" t="shared" si="1" ref="H22:H51">IF(F22="","",F22+G22)</f>
        <v>#VALUE!</v>
      </c>
      <c r="I22" s="13" t="e">
        <f>SUMPRODUCT((Irrigation!$B$2:$B$176)*(Irrigation!$A$2:$A$176&gt;=B22-6)*(Irrigation!$A$2:$A$176&lt;=B22))</f>
        <v>#VALUE!</v>
      </c>
      <c r="J22" s="19" t="e">
        <f aca="true" t="shared" si="2" ref="J22:J51">IF(H22="","",IF(H22-I22&lt;0,0,H22-I22))</f>
        <v>#VALUE!</v>
      </c>
      <c r="K22" s="13">
        <f aca="true" t="shared" si="3" ref="K22:K51">IF($B$18="","",$B$18)</f>
      </c>
      <c r="L22" s="13">
        <f aca="true" t="shared" si="4" ref="L22:L51">IF($B$17="","",$B$17)</f>
      </c>
      <c r="M22" s="13" t="e">
        <f aca="true" t="shared" si="5" ref="M22:M51">IF(H22&lt;0,ABS(H22),"")</f>
        <v>#VALUE!</v>
      </c>
    </row>
    <row r="23" spans="1:13" ht="12.75">
      <c r="A23" s="13">
        <f aca="true" t="shared" si="6" ref="A23:A51">IF($A$22="","",A22+1)</f>
      </c>
      <c r="B23" s="14" t="e">
        <f aca="true" t="shared" si="7" ref="B23:B51">B22+7</f>
        <v>#VALUE!</v>
      </c>
      <c r="C23" s="15"/>
      <c r="D23" s="16"/>
      <c r="E23" s="17" t="e">
        <f>SUMPRODUCT((Pluie!$B$2:$B$176)*(Pluie!$A$2:$A$176&gt;=B23-6)*(Pluie!$A$2:$A$176&lt;=B23))</f>
        <v>#VALUE!</v>
      </c>
      <c r="F23" s="13" t="e">
        <f t="shared" si="0"/>
        <v>#VALUE!</v>
      </c>
      <c r="G23" s="13" t="e">
        <f aca="true" t="shared" si="8" ref="G23:G51">IF(J22="","",J22)</f>
        <v>#VALUE!</v>
      </c>
      <c r="H23" s="13" t="e">
        <f t="shared" si="1"/>
        <v>#VALUE!</v>
      </c>
      <c r="I23" s="13" t="e">
        <f>SUMPRODUCT((Irrigation!$B$2:$B$176)*(Irrigation!$A$2:$A$176&gt;=B23-6)*(Irrigation!$A$2:$A$176&lt;=B23))</f>
        <v>#VALUE!</v>
      </c>
      <c r="J23" s="19" t="e">
        <f t="shared" si="2"/>
        <v>#VALUE!</v>
      </c>
      <c r="K23" s="13">
        <f t="shared" si="3"/>
      </c>
      <c r="L23" s="13">
        <f t="shared" si="4"/>
      </c>
      <c r="M23" s="13" t="e">
        <f t="shared" si="5"/>
        <v>#VALUE!</v>
      </c>
    </row>
    <row r="24" spans="1:13" ht="12.75">
      <c r="A24" s="13">
        <f t="shared" si="6"/>
      </c>
      <c r="B24" s="14" t="e">
        <f t="shared" si="7"/>
        <v>#VALUE!</v>
      </c>
      <c r="C24" s="15"/>
      <c r="D24" s="16"/>
      <c r="E24" s="17" t="e">
        <f>SUMPRODUCT((Pluie!$B$2:$B$176)*(Pluie!$A$2:$A$176&gt;=B24-6)*(Pluie!$A$2:$A$176&lt;=B24))</f>
        <v>#VALUE!</v>
      </c>
      <c r="F24" s="13" t="e">
        <f t="shared" si="0"/>
        <v>#VALUE!</v>
      </c>
      <c r="G24" s="13" t="e">
        <f t="shared" si="8"/>
        <v>#VALUE!</v>
      </c>
      <c r="H24" s="13" t="e">
        <f t="shared" si="1"/>
        <v>#VALUE!</v>
      </c>
      <c r="I24" s="13" t="e">
        <f>SUMPRODUCT((Irrigation!$B$2:$B$176)*(Irrigation!$A$2:$A$176&gt;=B24-6)*(Irrigation!$A$2:$A$176&lt;=B24))</f>
        <v>#VALUE!</v>
      </c>
      <c r="J24" s="19" t="e">
        <f t="shared" si="2"/>
        <v>#VALUE!</v>
      </c>
      <c r="K24" s="13">
        <f t="shared" si="3"/>
      </c>
      <c r="L24" s="13">
        <f t="shared" si="4"/>
      </c>
      <c r="M24" s="13" t="e">
        <f t="shared" si="5"/>
        <v>#VALUE!</v>
      </c>
    </row>
    <row r="25" spans="1:13" ht="12.75">
      <c r="A25" s="13">
        <f t="shared" si="6"/>
      </c>
      <c r="B25" s="14" t="e">
        <f t="shared" si="7"/>
        <v>#VALUE!</v>
      </c>
      <c r="C25" s="15"/>
      <c r="D25" s="16"/>
      <c r="E25" s="17" t="e">
        <f>SUMPRODUCT((Pluie!$B$2:$B$176)*(Pluie!$A$2:$A$176&gt;=B25-6)*(Pluie!$A$2:$A$176&lt;=B25))</f>
        <v>#VALUE!</v>
      </c>
      <c r="F25" s="13" t="e">
        <f t="shared" si="0"/>
        <v>#VALUE!</v>
      </c>
      <c r="G25" s="13" t="e">
        <f t="shared" si="8"/>
        <v>#VALUE!</v>
      </c>
      <c r="H25" s="13" t="e">
        <f t="shared" si="1"/>
        <v>#VALUE!</v>
      </c>
      <c r="I25" s="13" t="e">
        <f>SUMPRODUCT((Irrigation!$B$2:$B$176)*(Irrigation!$A$2:$A$176&gt;=B25-6)*(Irrigation!$A$2:$A$176&lt;=B25))</f>
        <v>#VALUE!</v>
      </c>
      <c r="J25" s="19" t="e">
        <f t="shared" si="2"/>
        <v>#VALUE!</v>
      </c>
      <c r="K25" s="13">
        <f t="shared" si="3"/>
      </c>
      <c r="L25" s="13">
        <f t="shared" si="4"/>
      </c>
      <c r="M25" s="13" t="e">
        <f t="shared" si="5"/>
        <v>#VALUE!</v>
      </c>
    </row>
    <row r="26" spans="1:13" ht="12.75">
      <c r="A26" s="13">
        <f t="shared" si="6"/>
      </c>
      <c r="B26" s="14" t="e">
        <f t="shared" si="7"/>
        <v>#VALUE!</v>
      </c>
      <c r="C26" s="15"/>
      <c r="D26" s="16"/>
      <c r="E26" s="17" t="e">
        <f>SUMPRODUCT((Pluie!$B$2:$B$176)*(Pluie!$A$2:$A$176&gt;=B26-6)*(Pluie!$A$2:$A$176&lt;=B26))</f>
        <v>#VALUE!</v>
      </c>
      <c r="F26" s="13" t="e">
        <f t="shared" si="0"/>
        <v>#VALUE!</v>
      </c>
      <c r="G26" s="13" t="e">
        <f t="shared" si="8"/>
        <v>#VALUE!</v>
      </c>
      <c r="H26" s="13" t="e">
        <f t="shared" si="1"/>
        <v>#VALUE!</v>
      </c>
      <c r="I26" s="13" t="e">
        <f>SUMPRODUCT((Irrigation!$B$2:$B$176)*(Irrigation!$A$2:$A$176&gt;=B26-6)*(Irrigation!$A$2:$A$176&lt;=B26))</f>
        <v>#VALUE!</v>
      </c>
      <c r="J26" s="19" t="e">
        <f t="shared" si="2"/>
        <v>#VALUE!</v>
      </c>
      <c r="K26" s="13">
        <f t="shared" si="3"/>
      </c>
      <c r="L26" s="13">
        <f t="shared" si="4"/>
      </c>
      <c r="M26" s="13" t="e">
        <f t="shared" si="5"/>
        <v>#VALUE!</v>
      </c>
    </row>
    <row r="27" spans="1:13" ht="12.75">
      <c r="A27" s="13">
        <f t="shared" si="6"/>
      </c>
      <c r="B27" s="14" t="e">
        <f t="shared" si="7"/>
        <v>#VALUE!</v>
      </c>
      <c r="C27" s="15"/>
      <c r="D27" s="16"/>
      <c r="E27" s="17" t="e">
        <f>SUMPRODUCT((Pluie!$B$2:$B$176)*(Pluie!$A$2:$A$176&gt;=B27-6)*(Pluie!$A$2:$A$176&lt;=B27))</f>
        <v>#VALUE!</v>
      </c>
      <c r="F27" s="13" t="e">
        <f t="shared" si="0"/>
        <v>#VALUE!</v>
      </c>
      <c r="G27" s="13" t="e">
        <f t="shared" si="8"/>
        <v>#VALUE!</v>
      </c>
      <c r="H27" s="13" t="e">
        <f t="shared" si="1"/>
        <v>#VALUE!</v>
      </c>
      <c r="I27" s="13" t="e">
        <f>SUMPRODUCT((Irrigation!$B$2:$B$176)*(Irrigation!$A$2:$A$176&gt;=B27-6)*(Irrigation!$A$2:$A$176&lt;=B27))</f>
        <v>#VALUE!</v>
      </c>
      <c r="J27" s="19" t="e">
        <f t="shared" si="2"/>
        <v>#VALUE!</v>
      </c>
      <c r="K27" s="13">
        <f t="shared" si="3"/>
      </c>
      <c r="L27" s="13">
        <f t="shared" si="4"/>
      </c>
      <c r="M27" s="13" t="e">
        <f t="shared" si="5"/>
        <v>#VALUE!</v>
      </c>
    </row>
    <row r="28" spans="1:13" ht="12.75">
      <c r="A28" s="13">
        <f t="shared" si="6"/>
      </c>
      <c r="B28" s="14" t="e">
        <f t="shared" si="7"/>
        <v>#VALUE!</v>
      </c>
      <c r="C28" s="15"/>
      <c r="D28" s="16"/>
      <c r="E28" s="17" t="e">
        <f>SUMPRODUCT((Pluie!$B$2:$B$176)*(Pluie!$A$2:$A$176&gt;=B28-6)*(Pluie!$A$2:$A$176&lt;=B28))</f>
        <v>#VALUE!</v>
      </c>
      <c r="F28" s="13" t="e">
        <f t="shared" si="0"/>
        <v>#VALUE!</v>
      </c>
      <c r="G28" s="13" t="e">
        <f t="shared" si="8"/>
        <v>#VALUE!</v>
      </c>
      <c r="H28" s="13" t="e">
        <f t="shared" si="1"/>
        <v>#VALUE!</v>
      </c>
      <c r="I28" s="13" t="e">
        <f>SUMPRODUCT((Irrigation!$B$2:$B$176)*(Irrigation!$A$2:$A$176&gt;=B28-6)*(Irrigation!$A$2:$A$176&lt;=B28))</f>
        <v>#VALUE!</v>
      </c>
      <c r="J28" s="19" t="e">
        <f t="shared" si="2"/>
        <v>#VALUE!</v>
      </c>
      <c r="K28" s="13">
        <f t="shared" si="3"/>
      </c>
      <c r="L28" s="13">
        <f t="shared" si="4"/>
      </c>
      <c r="M28" s="13" t="e">
        <f t="shared" si="5"/>
        <v>#VALUE!</v>
      </c>
    </row>
    <row r="29" spans="1:13" ht="12.75">
      <c r="A29" s="13">
        <f t="shared" si="6"/>
      </c>
      <c r="B29" s="14" t="e">
        <f t="shared" si="7"/>
        <v>#VALUE!</v>
      </c>
      <c r="C29" s="15"/>
      <c r="D29" s="16"/>
      <c r="E29" s="17" t="e">
        <f>SUMPRODUCT((Pluie!$B$2:$B$176)*(Pluie!$A$2:$A$176&gt;=B29-6)*(Pluie!$A$2:$A$176&lt;=B29))</f>
        <v>#VALUE!</v>
      </c>
      <c r="F29" s="13" t="e">
        <f t="shared" si="0"/>
        <v>#VALUE!</v>
      </c>
      <c r="G29" s="13" t="e">
        <f t="shared" si="8"/>
        <v>#VALUE!</v>
      </c>
      <c r="H29" s="13" t="e">
        <f t="shared" si="1"/>
        <v>#VALUE!</v>
      </c>
      <c r="I29" s="13" t="e">
        <f>SUMPRODUCT((Irrigation!$B$2:$B$176)*(Irrigation!$A$2:$A$176&gt;=B29-6)*(Irrigation!$A$2:$A$176&lt;=B29))</f>
        <v>#VALUE!</v>
      </c>
      <c r="J29" s="19" t="e">
        <f t="shared" si="2"/>
        <v>#VALUE!</v>
      </c>
      <c r="K29" s="13">
        <f t="shared" si="3"/>
      </c>
      <c r="L29" s="13">
        <f t="shared" si="4"/>
      </c>
      <c r="M29" s="13" t="e">
        <f t="shared" si="5"/>
        <v>#VALUE!</v>
      </c>
    </row>
    <row r="30" spans="1:13" ht="12.75">
      <c r="A30" s="13">
        <f t="shared" si="6"/>
      </c>
      <c r="B30" s="14" t="e">
        <f t="shared" si="7"/>
        <v>#VALUE!</v>
      </c>
      <c r="C30" s="15"/>
      <c r="D30" s="16"/>
      <c r="E30" s="17" t="e">
        <f>SUMPRODUCT((Pluie!$B$2:$B$176)*(Pluie!$A$2:$A$176&gt;=B30-6)*(Pluie!$A$2:$A$176&lt;=B30))</f>
        <v>#VALUE!</v>
      </c>
      <c r="F30" s="13" t="e">
        <f t="shared" si="0"/>
        <v>#VALUE!</v>
      </c>
      <c r="G30" s="13" t="e">
        <f t="shared" si="8"/>
        <v>#VALUE!</v>
      </c>
      <c r="H30" s="13" t="e">
        <f t="shared" si="1"/>
        <v>#VALUE!</v>
      </c>
      <c r="I30" s="13" t="e">
        <f>SUMPRODUCT((Irrigation!$B$2:$B$176)*(Irrigation!$A$2:$A$176&gt;=B30-6)*(Irrigation!$A$2:$A$176&lt;=B30))</f>
        <v>#VALUE!</v>
      </c>
      <c r="J30" s="19" t="e">
        <f t="shared" si="2"/>
        <v>#VALUE!</v>
      </c>
      <c r="K30" s="13">
        <f t="shared" si="3"/>
      </c>
      <c r="L30" s="13">
        <f t="shared" si="4"/>
      </c>
      <c r="M30" s="13" t="e">
        <f t="shared" si="5"/>
        <v>#VALUE!</v>
      </c>
    </row>
    <row r="31" spans="1:13" ht="12.75">
      <c r="A31" s="13">
        <f t="shared" si="6"/>
      </c>
      <c r="B31" s="14" t="e">
        <f t="shared" si="7"/>
        <v>#VALUE!</v>
      </c>
      <c r="C31" s="15"/>
      <c r="D31" s="20"/>
      <c r="E31" s="17" t="e">
        <f>SUMPRODUCT((Pluie!$B$2:$B$176)*(Pluie!$A$2:$A$176&gt;=B31-6)*(Pluie!$A$2:$A$176&lt;=B31))</f>
        <v>#VALUE!</v>
      </c>
      <c r="F31" s="13" t="e">
        <f t="shared" si="0"/>
        <v>#VALUE!</v>
      </c>
      <c r="G31" s="13" t="e">
        <f t="shared" si="8"/>
        <v>#VALUE!</v>
      </c>
      <c r="H31" s="13" t="e">
        <f t="shared" si="1"/>
        <v>#VALUE!</v>
      </c>
      <c r="I31" s="13" t="e">
        <f>SUMPRODUCT((Irrigation!$B$2:$B$176)*(Irrigation!$A$2:$A$176&gt;=B31-6)*(Irrigation!$A$2:$A$176&lt;=B31))</f>
        <v>#VALUE!</v>
      </c>
      <c r="J31" s="19" t="e">
        <f t="shared" si="2"/>
        <v>#VALUE!</v>
      </c>
      <c r="K31" s="13">
        <f t="shared" si="3"/>
      </c>
      <c r="L31" s="13">
        <f t="shared" si="4"/>
      </c>
      <c r="M31" s="13" t="e">
        <f t="shared" si="5"/>
        <v>#VALUE!</v>
      </c>
    </row>
    <row r="32" spans="1:13" ht="12.75">
      <c r="A32" s="13">
        <f t="shared" si="6"/>
      </c>
      <c r="B32" s="14" t="e">
        <f t="shared" si="7"/>
        <v>#VALUE!</v>
      </c>
      <c r="C32" s="15"/>
      <c r="D32" s="16"/>
      <c r="E32" s="17" t="e">
        <f>SUMPRODUCT((Pluie!$B$2:$B$176)*(Pluie!$A$2:$A$176&gt;=B32-6)*(Pluie!$A$2:$A$176&lt;=B32))</f>
        <v>#VALUE!</v>
      </c>
      <c r="F32" s="13" t="e">
        <f t="shared" si="0"/>
        <v>#VALUE!</v>
      </c>
      <c r="G32" s="13" t="e">
        <f t="shared" si="8"/>
        <v>#VALUE!</v>
      </c>
      <c r="H32" s="13" t="e">
        <f t="shared" si="1"/>
        <v>#VALUE!</v>
      </c>
      <c r="I32" s="13" t="e">
        <f>SUMPRODUCT((Irrigation!$B$2:$B$176)*(Irrigation!$A$2:$A$176&gt;=B32-6)*(Irrigation!$A$2:$A$176&lt;=B32))</f>
        <v>#VALUE!</v>
      </c>
      <c r="J32" s="19" t="e">
        <f t="shared" si="2"/>
        <v>#VALUE!</v>
      </c>
      <c r="K32" s="13">
        <f t="shared" si="3"/>
      </c>
      <c r="L32" s="13">
        <f t="shared" si="4"/>
      </c>
      <c r="M32" s="13" t="e">
        <f t="shared" si="5"/>
        <v>#VALUE!</v>
      </c>
    </row>
    <row r="33" spans="1:13" ht="12.75">
      <c r="A33" s="13">
        <f t="shared" si="6"/>
      </c>
      <c r="B33" s="14" t="e">
        <f t="shared" si="7"/>
        <v>#VALUE!</v>
      </c>
      <c r="C33" s="15"/>
      <c r="D33" s="16"/>
      <c r="E33" s="17" t="e">
        <f>SUMPRODUCT((Pluie!$B$2:$B$176)*(Pluie!$A$2:$A$176&gt;=B33-6)*(Pluie!$A$2:$A$176&lt;=B33))</f>
        <v>#VALUE!</v>
      </c>
      <c r="F33" s="13" t="e">
        <f t="shared" si="0"/>
        <v>#VALUE!</v>
      </c>
      <c r="G33" s="13" t="e">
        <f t="shared" si="8"/>
        <v>#VALUE!</v>
      </c>
      <c r="H33" s="13" t="e">
        <f t="shared" si="1"/>
        <v>#VALUE!</v>
      </c>
      <c r="I33" s="13" t="e">
        <f>SUMPRODUCT((Irrigation!$B$2:$B$176)*(Irrigation!$A$2:$A$176&gt;=B33-6)*(Irrigation!$A$2:$A$176&lt;=B33))</f>
        <v>#VALUE!</v>
      </c>
      <c r="J33" s="19" t="e">
        <f t="shared" si="2"/>
        <v>#VALUE!</v>
      </c>
      <c r="K33" s="13">
        <f t="shared" si="3"/>
      </c>
      <c r="L33" s="13">
        <f t="shared" si="4"/>
      </c>
      <c r="M33" s="13" t="e">
        <f t="shared" si="5"/>
        <v>#VALUE!</v>
      </c>
    </row>
    <row r="34" spans="1:13" ht="12.75">
      <c r="A34" s="13">
        <f t="shared" si="6"/>
      </c>
      <c r="B34" s="14" t="e">
        <f t="shared" si="7"/>
        <v>#VALUE!</v>
      </c>
      <c r="C34" s="15"/>
      <c r="D34" s="16"/>
      <c r="E34" s="17" t="e">
        <f>SUMPRODUCT((Pluie!$B$2:$B$176)*(Pluie!$A$2:$A$176&gt;=B34-6)*(Pluie!$A$2:$A$176&lt;=B34))</f>
        <v>#VALUE!</v>
      </c>
      <c r="F34" s="13" t="e">
        <f t="shared" si="0"/>
        <v>#VALUE!</v>
      </c>
      <c r="G34" s="13" t="e">
        <f t="shared" si="8"/>
        <v>#VALUE!</v>
      </c>
      <c r="H34" s="13" t="e">
        <f t="shared" si="1"/>
        <v>#VALUE!</v>
      </c>
      <c r="I34" s="13" t="e">
        <f>SUMPRODUCT((Irrigation!$B$2:$B$176)*(Irrigation!$A$2:$A$176&gt;=B34-6)*(Irrigation!$A$2:$A$176&lt;=B34))</f>
        <v>#VALUE!</v>
      </c>
      <c r="J34" s="19" t="e">
        <f t="shared" si="2"/>
        <v>#VALUE!</v>
      </c>
      <c r="K34" s="13">
        <f t="shared" si="3"/>
      </c>
      <c r="L34" s="13">
        <f t="shared" si="4"/>
      </c>
      <c r="M34" s="13" t="e">
        <f t="shared" si="5"/>
        <v>#VALUE!</v>
      </c>
    </row>
    <row r="35" spans="1:13" ht="12.75">
      <c r="A35" s="13">
        <f t="shared" si="6"/>
      </c>
      <c r="B35" s="14" t="e">
        <f t="shared" si="7"/>
        <v>#VALUE!</v>
      </c>
      <c r="C35" s="15"/>
      <c r="D35" s="16"/>
      <c r="E35" s="17" t="e">
        <f>SUMPRODUCT((Pluie!$B$2:$B$176)*(Pluie!$A$2:$A$176&gt;=B35-6)*(Pluie!$A$2:$A$176&lt;=B35))</f>
        <v>#VALUE!</v>
      </c>
      <c r="F35" s="13" t="e">
        <f t="shared" si="0"/>
        <v>#VALUE!</v>
      </c>
      <c r="G35" s="13" t="e">
        <f t="shared" si="8"/>
        <v>#VALUE!</v>
      </c>
      <c r="H35" s="13" t="e">
        <f t="shared" si="1"/>
        <v>#VALUE!</v>
      </c>
      <c r="I35" s="13" t="e">
        <f>SUMPRODUCT((Irrigation!$B$2:$B$176)*(Irrigation!$A$2:$A$176&gt;=B35-6)*(Irrigation!$A$2:$A$176&lt;=B35))</f>
        <v>#VALUE!</v>
      </c>
      <c r="J35" s="19" t="e">
        <f t="shared" si="2"/>
        <v>#VALUE!</v>
      </c>
      <c r="K35" s="13">
        <f t="shared" si="3"/>
      </c>
      <c r="L35" s="13">
        <f t="shared" si="4"/>
      </c>
      <c r="M35" s="13" t="e">
        <f t="shared" si="5"/>
        <v>#VALUE!</v>
      </c>
    </row>
    <row r="36" spans="1:13" ht="12.75">
      <c r="A36" s="13">
        <f t="shared" si="6"/>
      </c>
      <c r="B36" s="14" t="e">
        <f t="shared" si="7"/>
        <v>#VALUE!</v>
      </c>
      <c r="C36" s="15"/>
      <c r="D36" s="16"/>
      <c r="E36" s="17" t="e">
        <f>SUMPRODUCT((Pluie!$B$2:$B$176)*(Pluie!$A$2:$A$176&gt;=B36-6)*(Pluie!$A$2:$A$176&lt;=B36))</f>
        <v>#VALUE!</v>
      </c>
      <c r="F36" s="13" t="e">
        <f t="shared" si="0"/>
        <v>#VALUE!</v>
      </c>
      <c r="G36" s="13" t="e">
        <f t="shared" si="8"/>
        <v>#VALUE!</v>
      </c>
      <c r="H36" s="13" t="e">
        <f t="shared" si="1"/>
        <v>#VALUE!</v>
      </c>
      <c r="I36" s="13" t="e">
        <f>SUMPRODUCT((Irrigation!$B$2:$B$176)*(Irrigation!$A$2:$A$176&gt;=B36-6)*(Irrigation!$A$2:$A$176&lt;=B36))</f>
        <v>#VALUE!</v>
      </c>
      <c r="J36" s="19" t="e">
        <f t="shared" si="2"/>
        <v>#VALUE!</v>
      </c>
      <c r="K36" s="13">
        <f t="shared" si="3"/>
      </c>
      <c r="L36" s="13">
        <f t="shared" si="4"/>
      </c>
      <c r="M36" s="13" t="e">
        <f t="shared" si="5"/>
        <v>#VALUE!</v>
      </c>
    </row>
    <row r="37" spans="1:13" ht="12.75">
      <c r="A37" s="13">
        <f t="shared" si="6"/>
      </c>
      <c r="B37" s="14" t="e">
        <f t="shared" si="7"/>
        <v>#VALUE!</v>
      </c>
      <c r="C37" s="15"/>
      <c r="D37" s="16"/>
      <c r="E37" s="17" t="e">
        <f>SUMPRODUCT((Pluie!$B$2:$B$176)*(Pluie!$A$2:$A$176&gt;=B37-6)*(Pluie!$A$2:$A$176&lt;=B37))</f>
        <v>#VALUE!</v>
      </c>
      <c r="F37" s="13" t="e">
        <f t="shared" si="0"/>
        <v>#VALUE!</v>
      </c>
      <c r="G37" s="13" t="e">
        <f t="shared" si="8"/>
        <v>#VALUE!</v>
      </c>
      <c r="H37" s="13" t="e">
        <f t="shared" si="1"/>
        <v>#VALUE!</v>
      </c>
      <c r="I37" s="13" t="e">
        <f>SUMPRODUCT((Irrigation!$B$2:$B$176)*(Irrigation!$A$2:$A$176&gt;=B37-6)*(Irrigation!$A$2:$A$176&lt;=B37))</f>
        <v>#VALUE!</v>
      </c>
      <c r="J37" s="19" t="e">
        <f t="shared" si="2"/>
        <v>#VALUE!</v>
      </c>
      <c r="K37" s="13">
        <f t="shared" si="3"/>
      </c>
      <c r="L37" s="13">
        <f t="shared" si="4"/>
      </c>
      <c r="M37" s="13" t="e">
        <f t="shared" si="5"/>
        <v>#VALUE!</v>
      </c>
    </row>
    <row r="38" spans="1:13" ht="12.75">
      <c r="A38" s="13">
        <f t="shared" si="6"/>
      </c>
      <c r="B38" s="14" t="e">
        <f t="shared" si="7"/>
        <v>#VALUE!</v>
      </c>
      <c r="C38" s="15"/>
      <c r="D38" s="21"/>
      <c r="E38" s="17" t="e">
        <f>SUMPRODUCT((Pluie!$B$2:$B$176)*(Pluie!$A$2:$A$176&gt;=B38-6)*(Pluie!$A$2:$A$176&lt;=B38))</f>
        <v>#VALUE!</v>
      </c>
      <c r="F38" s="13" t="e">
        <f t="shared" si="0"/>
        <v>#VALUE!</v>
      </c>
      <c r="G38" s="13" t="e">
        <f t="shared" si="8"/>
        <v>#VALUE!</v>
      </c>
      <c r="H38" s="13" t="e">
        <f t="shared" si="1"/>
        <v>#VALUE!</v>
      </c>
      <c r="I38" s="13" t="e">
        <f>SUMPRODUCT((Irrigation!$B$2:$B$176)*(Irrigation!$A$2:$A$176&gt;=B38-6)*(Irrigation!$A$2:$A$176&lt;=B38))</f>
        <v>#VALUE!</v>
      </c>
      <c r="J38" s="19" t="e">
        <f t="shared" si="2"/>
        <v>#VALUE!</v>
      </c>
      <c r="K38" s="13">
        <f t="shared" si="3"/>
      </c>
      <c r="L38" s="13">
        <f t="shared" si="4"/>
      </c>
      <c r="M38" s="13" t="e">
        <f t="shared" si="5"/>
        <v>#VALUE!</v>
      </c>
    </row>
    <row r="39" spans="1:13" ht="12.75">
      <c r="A39" s="13">
        <f t="shared" si="6"/>
      </c>
      <c r="B39" s="14" t="e">
        <f t="shared" si="7"/>
        <v>#VALUE!</v>
      </c>
      <c r="C39" s="15"/>
      <c r="D39" s="15"/>
      <c r="E39" s="17" t="e">
        <f>SUMPRODUCT((Pluie!$B$2:$B$176)*(Pluie!$A$2:$A$176&gt;=B39-6)*(Pluie!$A$2:$A$176&lt;=B39))</f>
        <v>#VALUE!</v>
      </c>
      <c r="F39" s="13" t="e">
        <f t="shared" si="0"/>
        <v>#VALUE!</v>
      </c>
      <c r="G39" s="13" t="e">
        <f t="shared" si="8"/>
        <v>#VALUE!</v>
      </c>
      <c r="H39" s="13" t="e">
        <f t="shared" si="1"/>
        <v>#VALUE!</v>
      </c>
      <c r="I39" s="13" t="e">
        <f>SUMPRODUCT((Irrigation!$B$2:$B$176)*(Irrigation!$A$2:$A$176&gt;=B39-6)*(Irrigation!$A$2:$A$176&lt;=B39))</f>
        <v>#VALUE!</v>
      </c>
      <c r="J39" s="19" t="e">
        <f t="shared" si="2"/>
        <v>#VALUE!</v>
      </c>
      <c r="K39" s="13">
        <f t="shared" si="3"/>
      </c>
      <c r="L39" s="13">
        <f t="shared" si="4"/>
      </c>
      <c r="M39" s="13" t="e">
        <f t="shared" si="5"/>
        <v>#VALUE!</v>
      </c>
    </row>
    <row r="40" spans="1:13" ht="12.75">
      <c r="A40" s="13">
        <f t="shared" si="6"/>
      </c>
      <c r="B40" s="14" t="e">
        <f t="shared" si="7"/>
        <v>#VALUE!</v>
      </c>
      <c r="C40" s="15"/>
      <c r="D40" s="15"/>
      <c r="E40" s="17" t="e">
        <f>SUMPRODUCT((Pluie!$B$2:$B$176)*(Pluie!$A$2:$A$176&gt;=B40-6)*(Pluie!$A$2:$A$176&lt;=B40))</f>
        <v>#VALUE!</v>
      </c>
      <c r="F40" s="13" t="e">
        <f t="shared" si="0"/>
        <v>#VALUE!</v>
      </c>
      <c r="G40" s="13" t="e">
        <f t="shared" si="8"/>
        <v>#VALUE!</v>
      </c>
      <c r="H40" s="13" t="e">
        <f t="shared" si="1"/>
        <v>#VALUE!</v>
      </c>
      <c r="I40" s="13" t="e">
        <f>SUMPRODUCT((Irrigation!$B$2:$B$176)*(Irrigation!$A$2:$A$176&gt;=B40-6)*(Irrigation!$A$2:$A$176&lt;=B40))</f>
        <v>#VALUE!</v>
      </c>
      <c r="J40" s="19" t="e">
        <f t="shared" si="2"/>
        <v>#VALUE!</v>
      </c>
      <c r="K40" s="13">
        <f t="shared" si="3"/>
      </c>
      <c r="L40" s="13">
        <f t="shared" si="4"/>
      </c>
      <c r="M40" s="13" t="e">
        <f t="shared" si="5"/>
        <v>#VALUE!</v>
      </c>
    </row>
    <row r="41" spans="1:13" ht="12.75">
      <c r="A41" s="13">
        <f t="shared" si="6"/>
      </c>
      <c r="B41" s="14" t="e">
        <f t="shared" si="7"/>
        <v>#VALUE!</v>
      </c>
      <c r="C41" s="15"/>
      <c r="D41" s="15"/>
      <c r="E41" s="17" t="e">
        <f>SUMPRODUCT((Pluie!$B$2:$B$176)*(Pluie!$A$2:$A$176&gt;=B41-6)*(Pluie!$A$2:$A$176&lt;=B41))</f>
        <v>#VALUE!</v>
      </c>
      <c r="F41" s="13" t="e">
        <f t="shared" si="0"/>
        <v>#VALUE!</v>
      </c>
      <c r="G41" s="13" t="e">
        <f t="shared" si="8"/>
        <v>#VALUE!</v>
      </c>
      <c r="H41" s="13" t="e">
        <f t="shared" si="1"/>
        <v>#VALUE!</v>
      </c>
      <c r="I41" s="13" t="e">
        <f>SUMPRODUCT((Irrigation!$B$2:$B$176)*(Irrigation!$A$2:$A$176&gt;=B41-6)*(Irrigation!$A$2:$A$176&lt;=B41))</f>
        <v>#VALUE!</v>
      </c>
      <c r="J41" s="19" t="e">
        <f t="shared" si="2"/>
        <v>#VALUE!</v>
      </c>
      <c r="K41" s="13">
        <f t="shared" si="3"/>
      </c>
      <c r="L41" s="13">
        <f t="shared" si="4"/>
      </c>
      <c r="M41" s="13" t="e">
        <f t="shared" si="5"/>
        <v>#VALUE!</v>
      </c>
    </row>
    <row r="42" spans="1:13" ht="12.75">
      <c r="A42" s="13">
        <f t="shared" si="6"/>
      </c>
      <c r="B42" s="14" t="e">
        <f t="shared" si="7"/>
        <v>#VALUE!</v>
      </c>
      <c r="C42" s="15"/>
      <c r="D42" s="21"/>
      <c r="E42" s="17" t="e">
        <f>SUMPRODUCT((Pluie!$B$2:$B$176)*(Pluie!$A$2:$A$176&gt;=B42-6)*(Pluie!$A$2:$A$176&lt;=B42))</f>
        <v>#VALUE!</v>
      </c>
      <c r="F42" s="13" t="e">
        <f t="shared" si="0"/>
        <v>#VALUE!</v>
      </c>
      <c r="G42" s="13" t="e">
        <f t="shared" si="8"/>
        <v>#VALUE!</v>
      </c>
      <c r="H42" s="13" t="e">
        <f t="shared" si="1"/>
        <v>#VALUE!</v>
      </c>
      <c r="I42" s="13" t="e">
        <f>SUMPRODUCT((Irrigation!$B$2:$B$176)*(Irrigation!$A$2:$A$176&gt;=B42-6)*(Irrigation!$A$2:$A$176&lt;=B42))</f>
        <v>#VALUE!</v>
      </c>
      <c r="J42" s="19" t="e">
        <f t="shared" si="2"/>
        <v>#VALUE!</v>
      </c>
      <c r="K42" s="13">
        <f t="shared" si="3"/>
      </c>
      <c r="L42" s="13">
        <f t="shared" si="4"/>
      </c>
      <c r="M42" s="13" t="e">
        <f t="shared" si="5"/>
        <v>#VALUE!</v>
      </c>
    </row>
    <row r="43" spans="1:13" ht="12.75">
      <c r="A43" s="13">
        <f t="shared" si="6"/>
      </c>
      <c r="B43" s="14" t="e">
        <f t="shared" si="7"/>
        <v>#VALUE!</v>
      </c>
      <c r="C43" s="15"/>
      <c r="D43" s="15"/>
      <c r="E43" s="17" t="e">
        <f>SUMPRODUCT((Pluie!$B$2:$B$176)*(Pluie!$A$2:$A$176&gt;=B43-6)*(Pluie!$A$2:$A$176&lt;=B43))</f>
        <v>#VALUE!</v>
      </c>
      <c r="F43" s="13" t="e">
        <f t="shared" si="0"/>
        <v>#VALUE!</v>
      </c>
      <c r="G43" s="13" t="e">
        <f t="shared" si="8"/>
        <v>#VALUE!</v>
      </c>
      <c r="H43" s="13" t="e">
        <f t="shared" si="1"/>
        <v>#VALUE!</v>
      </c>
      <c r="I43" s="13" t="e">
        <f>SUMPRODUCT((Irrigation!$B$2:$B$176)*(Irrigation!$A$2:$A$176&gt;=B43-6)*(Irrigation!$A$2:$A$176&lt;=B43))</f>
        <v>#VALUE!</v>
      </c>
      <c r="J43" s="19" t="e">
        <f t="shared" si="2"/>
        <v>#VALUE!</v>
      </c>
      <c r="K43" s="13">
        <f t="shared" si="3"/>
      </c>
      <c r="L43" s="13">
        <f t="shared" si="4"/>
      </c>
      <c r="M43" s="13" t="e">
        <f t="shared" si="5"/>
        <v>#VALUE!</v>
      </c>
    </row>
    <row r="44" spans="1:13" ht="12.75">
      <c r="A44" s="13">
        <f t="shared" si="6"/>
      </c>
      <c r="B44" s="14" t="e">
        <f t="shared" si="7"/>
        <v>#VALUE!</v>
      </c>
      <c r="C44" s="15"/>
      <c r="D44" s="15"/>
      <c r="E44" s="17" t="e">
        <f>SUMPRODUCT((Pluie!$B$2:$B$176)*(Pluie!$A$2:$A$176&gt;=B44-6)*(Pluie!$A$2:$A$176&lt;=B44))</f>
        <v>#VALUE!</v>
      </c>
      <c r="F44" s="13" t="e">
        <f t="shared" si="0"/>
        <v>#VALUE!</v>
      </c>
      <c r="G44" s="13" t="e">
        <f t="shared" si="8"/>
        <v>#VALUE!</v>
      </c>
      <c r="H44" s="13" t="e">
        <f t="shared" si="1"/>
        <v>#VALUE!</v>
      </c>
      <c r="I44" s="13" t="e">
        <f>SUMPRODUCT((Irrigation!$B$2:$B$176)*(Irrigation!$A$2:$A$176&gt;=B44-6)*(Irrigation!$A$2:$A$176&lt;=B44))</f>
        <v>#VALUE!</v>
      </c>
      <c r="J44" s="19" t="e">
        <f t="shared" si="2"/>
        <v>#VALUE!</v>
      </c>
      <c r="K44" s="13">
        <f t="shared" si="3"/>
      </c>
      <c r="L44" s="13">
        <f t="shared" si="4"/>
      </c>
      <c r="M44" s="13" t="e">
        <f t="shared" si="5"/>
        <v>#VALUE!</v>
      </c>
    </row>
    <row r="45" spans="1:13" ht="12.75">
      <c r="A45" s="13">
        <f t="shared" si="6"/>
      </c>
      <c r="B45" s="14" t="e">
        <f t="shared" si="7"/>
        <v>#VALUE!</v>
      </c>
      <c r="C45" s="15"/>
      <c r="D45" s="15"/>
      <c r="E45" s="17" t="e">
        <f>SUMPRODUCT((Pluie!$B$2:$B$176)*(Pluie!$A$2:$A$176&gt;=B45-6)*(Pluie!$A$2:$A$176&lt;=B45))</f>
        <v>#VALUE!</v>
      </c>
      <c r="F45" s="13" t="e">
        <f t="shared" si="0"/>
        <v>#VALUE!</v>
      </c>
      <c r="G45" s="13" t="e">
        <f t="shared" si="8"/>
        <v>#VALUE!</v>
      </c>
      <c r="H45" s="13" t="e">
        <f t="shared" si="1"/>
        <v>#VALUE!</v>
      </c>
      <c r="I45" s="13" t="e">
        <f>SUMPRODUCT((Irrigation!$B$2:$B$176)*(Irrigation!$A$2:$A$176&gt;=B45-6)*(Irrigation!$A$2:$A$176&lt;=B45))</f>
        <v>#VALUE!</v>
      </c>
      <c r="J45" s="19" t="e">
        <f t="shared" si="2"/>
        <v>#VALUE!</v>
      </c>
      <c r="K45" s="13">
        <f t="shared" si="3"/>
      </c>
      <c r="L45" s="13">
        <f t="shared" si="4"/>
      </c>
      <c r="M45" s="13" t="e">
        <f t="shared" si="5"/>
        <v>#VALUE!</v>
      </c>
    </row>
    <row r="46" spans="1:13" ht="12.75">
      <c r="A46" s="13">
        <f t="shared" si="6"/>
      </c>
      <c r="B46" s="14" t="e">
        <f t="shared" si="7"/>
        <v>#VALUE!</v>
      </c>
      <c r="C46" s="15"/>
      <c r="D46" s="15"/>
      <c r="E46" s="17" t="e">
        <f>SUMPRODUCT((Pluie!$B$2:$B$176)*(Pluie!$A$2:$A$176&gt;=B46-6)*(Pluie!$A$2:$A$176&lt;=B46))</f>
        <v>#VALUE!</v>
      </c>
      <c r="F46" s="13" t="e">
        <f t="shared" si="0"/>
        <v>#VALUE!</v>
      </c>
      <c r="G46" s="13" t="e">
        <f t="shared" si="8"/>
        <v>#VALUE!</v>
      </c>
      <c r="H46" s="13" t="e">
        <f t="shared" si="1"/>
        <v>#VALUE!</v>
      </c>
      <c r="I46" s="13" t="e">
        <f>SUMPRODUCT((Irrigation!$B$2:$B$176)*(Irrigation!$A$2:$A$176&gt;=B46-6)*(Irrigation!$A$2:$A$176&lt;=B46))</f>
        <v>#VALUE!</v>
      </c>
      <c r="J46" s="19" t="e">
        <f t="shared" si="2"/>
        <v>#VALUE!</v>
      </c>
      <c r="K46" s="13">
        <f t="shared" si="3"/>
      </c>
      <c r="L46" s="13">
        <f t="shared" si="4"/>
      </c>
      <c r="M46" s="13" t="e">
        <f t="shared" si="5"/>
        <v>#VALUE!</v>
      </c>
    </row>
    <row r="47" spans="1:13" ht="12.75">
      <c r="A47" s="13">
        <f t="shared" si="6"/>
      </c>
      <c r="B47" s="14" t="e">
        <f t="shared" si="7"/>
        <v>#VALUE!</v>
      </c>
      <c r="C47" s="15"/>
      <c r="D47" s="15"/>
      <c r="E47" s="17" t="e">
        <f>SUMPRODUCT((Pluie!$B$2:$B$176)*(Pluie!$A$2:$A$176&gt;=B47-6)*(Pluie!$A$2:$A$176&lt;=B47))</f>
        <v>#VALUE!</v>
      </c>
      <c r="F47" s="13" t="e">
        <f t="shared" si="0"/>
        <v>#VALUE!</v>
      </c>
      <c r="G47" s="13" t="e">
        <f t="shared" si="8"/>
        <v>#VALUE!</v>
      </c>
      <c r="H47" s="13" t="e">
        <f t="shared" si="1"/>
        <v>#VALUE!</v>
      </c>
      <c r="I47" s="13" t="e">
        <f>SUMPRODUCT((Irrigation!$B$2:$B$176)*(Irrigation!$A$2:$A$176&gt;=B47-6)*(Irrigation!$A$2:$A$176&lt;=B47))</f>
        <v>#VALUE!</v>
      </c>
      <c r="J47" s="19" t="e">
        <f t="shared" si="2"/>
        <v>#VALUE!</v>
      </c>
      <c r="K47" s="13">
        <f t="shared" si="3"/>
      </c>
      <c r="L47" s="13">
        <f t="shared" si="4"/>
      </c>
      <c r="M47" s="13" t="e">
        <f t="shared" si="5"/>
        <v>#VALUE!</v>
      </c>
    </row>
    <row r="48" spans="1:13" ht="12.75">
      <c r="A48" s="13">
        <f t="shared" si="6"/>
      </c>
      <c r="B48" s="14" t="e">
        <f t="shared" si="7"/>
        <v>#VALUE!</v>
      </c>
      <c r="C48" s="15"/>
      <c r="D48" s="15"/>
      <c r="E48" s="17" t="e">
        <f>SUMPRODUCT((Pluie!$B$2:$B$176)*(Pluie!$A$2:$A$176&gt;=B48-6)*(Pluie!$A$2:$A$176&lt;=B48))</f>
        <v>#VALUE!</v>
      </c>
      <c r="F48" s="13" t="e">
        <f t="shared" si="0"/>
        <v>#VALUE!</v>
      </c>
      <c r="G48" s="13" t="e">
        <f t="shared" si="8"/>
        <v>#VALUE!</v>
      </c>
      <c r="H48" s="13" t="e">
        <f t="shared" si="1"/>
        <v>#VALUE!</v>
      </c>
      <c r="I48" s="13" t="e">
        <f>SUMPRODUCT((Irrigation!$B$2:$B$176)*(Irrigation!$A$2:$A$176&gt;=B48-6)*(Irrigation!$A$2:$A$176&lt;=B48))</f>
        <v>#VALUE!</v>
      </c>
      <c r="J48" s="19" t="e">
        <f t="shared" si="2"/>
        <v>#VALUE!</v>
      </c>
      <c r="K48" s="13">
        <f t="shared" si="3"/>
      </c>
      <c r="L48" s="13">
        <f t="shared" si="4"/>
      </c>
      <c r="M48" s="13" t="e">
        <f t="shared" si="5"/>
        <v>#VALUE!</v>
      </c>
    </row>
    <row r="49" spans="1:13" ht="12.75">
      <c r="A49" s="13">
        <f t="shared" si="6"/>
      </c>
      <c r="B49" s="14" t="e">
        <f t="shared" si="7"/>
        <v>#VALUE!</v>
      </c>
      <c r="C49" s="15"/>
      <c r="D49" s="15"/>
      <c r="E49" s="17" t="e">
        <f>SUMPRODUCT((Pluie!$B$2:$B$176)*(Pluie!$A$2:$A$176&gt;=B49-6)*(Pluie!$A$2:$A$176&lt;=B49))</f>
        <v>#VALUE!</v>
      </c>
      <c r="F49" s="13" t="e">
        <f t="shared" si="0"/>
        <v>#VALUE!</v>
      </c>
      <c r="G49" s="13" t="e">
        <f t="shared" si="8"/>
        <v>#VALUE!</v>
      </c>
      <c r="H49" s="13" t="e">
        <f t="shared" si="1"/>
        <v>#VALUE!</v>
      </c>
      <c r="I49" s="13" t="e">
        <f>SUMPRODUCT((Irrigation!$B$2:$B$176)*(Irrigation!$A$2:$A$176&gt;=B49-6)*(Irrigation!$A$2:$A$176&lt;=B49))</f>
        <v>#VALUE!</v>
      </c>
      <c r="J49" s="19" t="e">
        <f t="shared" si="2"/>
        <v>#VALUE!</v>
      </c>
      <c r="K49" s="13">
        <f t="shared" si="3"/>
      </c>
      <c r="L49" s="13">
        <f t="shared" si="4"/>
      </c>
      <c r="M49" s="13" t="e">
        <f t="shared" si="5"/>
        <v>#VALUE!</v>
      </c>
    </row>
    <row r="50" spans="1:13" ht="12.75">
      <c r="A50" s="13">
        <f t="shared" si="6"/>
      </c>
      <c r="B50" s="14" t="e">
        <f t="shared" si="7"/>
        <v>#VALUE!</v>
      </c>
      <c r="C50" s="15"/>
      <c r="D50" s="15"/>
      <c r="E50" s="17" t="e">
        <f>SUMPRODUCT((Pluie!$B$2:$B$176)*(Pluie!$A$2:$A$176&gt;=B50-6)*(Pluie!$A$2:$A$176&lt;=B50))</f>
        <v>#VALUE!</v>
      </c>
      <c r="F50" s="13" t="e">
        <f t="shared" si="0"/>
        <v>#VALUE!</v>
      </c>
      <c r="G50" s="13" t="e">
        <f t="shared" si="8"/>
        <v>#VALUE!</v>
      </c>
      <c r="H50" s="13" t="e">
        <f t="shared" si="1"/>
        <v>#VALUE!</v>
      </c>
      <c r="I50" s="13" t="e">
        <f>SUMPRODUCT((Irrigation!$B$2:$B$176)*(Irrigation!$A$2:$A$176&gt;=B50-6)*(Irrigation!$A$2:$A$176&lt;=B50))</f>
        <v>#VALUE!</v>
      </c>
      <c r="J50" s="19" t="e">
        <f t="shared" si="2"/>
        <v>#VALUE!</v>
      </c>
      <c r="K50" s="13">
        <f t="shared" si="3"/>
      </c>
      <c r="L50" s="13">
        <f t="shared" si="4"/>
      </c>
      <c r="M50" s="13" t="e">
        <f t="shared" si="5"/>
        <v>#VALUE!</v>
      </c>
    </row>
    <row r="51" spans="1:13" ht="12.75">
      <c r="A51" s="13">
        <f t="shared" si="6"/>
      </c>
      <c r="B51" s="14" t="e">
        <f t="shared" si="7"/>
        <v>#VALUE!</v>
      </c>
      <c r="C51" s="15"/>
      <c r="D51" s="15"/>
      <c r="E51" s="17" t="e">
        <f>SUMPRODUCT((Pluie!$B$2:$B$176)*(Pluie!$A$2:$A$176&gt;=B51-6)*(Pluie!$A$2:$A$176&lt;=B51))</f>
        <v>#VALUE!</v>
      </c>
      <c r="F51" s="13" t="e">
        <f t="shared" si="0"/>
        <v>#VALUE!</v>
      </c>
      <c r="G51" s="13" t="e">
        <f t="shared" si="8"/>
        <v>#VALUE!</v>
      </c>
      <c r="H51" s="13" t="e">
        <f t="shared" si="1"/>
        <v>#VALUE!</v>
      </c>
      <c r="I51" s="13" t="e">
        <f>SUMPRODUCT((Irrigation!$B$2:$B$176)*(Irrigation!$A$2:$A$176&gt;=B51-6)*(Irrigation!$A$2:$A$176&lt;=B51))</f>
        <v>#VALUE!</v>
      </c>
      <c r="J51" s="19" t="e">
        <f t="shared" si="2"/>
        <v>#VALUE!</v>
      </c>
      <c r="K51" s="13">
        <f t="shared" si="3"/>
      </c>
      <c r="L51" s="13">
        <f t="shared" si="4"/>
      </c>
      <c r="M51" s="13" t="e">
        <f t="shared" si="5"/>
        <v>#VALUE!</v>
      </c>
    </row>
    <row r="52" spans="1:13" ht="12.75">
      <c r="A52" s="22" t="s">
        <v>31</v>
      </c>
      <c r="B52" s="23"/>
      <c r="C52" s="24"/>
      <c r="D52" s="24"/>
      <c r="E52" s="24" t="e">
        <f>SUM(E22:E51)</f>
        <v>#VALUE!</v>
      </c>
      <c r="F52" s="24"/>
      <c r="G52" s="24"/>
      <c r="H52" s="24"/>
      <c r="I52" s="24" t="e">
        <f>SUM(I22:I51)</f>
        <v>#VALUE!</v>
      </c>
      <c r="J52" s="25" t="e">
        <f>MAX(J22:J51)</f>
        <v>#VALUE!</v>
      </c>
      <c r="K52" s="24"/>
      <c r="L52" s="24"/>
      <c r="M52" s="26" t="e">
        <f>SUM(M22:M51)</f>
        <v>#VALUE!</v>
      </c>
    </row>
  </sheetData>
  <sheetProtection password="CA65" sheet="1" objects="1" scenarios="1" selectLockedCells="1" selectUnlockedCells="1"/>
  <mergeCells count="15">
    <mergeCell ref="B17:C17"/>
    <mergeCell ref="F17:K18"/>
    <mergeCell ref="B18:C18"/>
    <mergeCell ref="A19:E19"/>
    <mergeCell ref="B13:C13"/>
    <mergeCell ref="F13:K14"/>
    <mergeCell ref="B14:C14"/>
    <mergeCell ref="F15:K16"/>
    <mergeCell ref="A3:K3"/>
    <mergeCell ref="A5:K5"/>
    <mergeCell ref="A8:C8"/>
    <mergeCell ref="B10:C10"/>
    <mergeCell ref="F10:K12"/>
    <mergeCell ref="B11:C11"/>
    <mergeCell ref="B12:C12"/>
  </mergeCells>
  <dataValidations count="3">
    <dataValidation type="list" operator="equal" sqref="B14">
      <formula1>précocité</formula1>
    </dataValidation>
    <dataValidation type="list" operator="equal" sqref="C52">
      <formula1>Stades!$A$1:$A$19</formula1>
    </dataValidation>
    <dataValidation type="list" operator="equal" sqref="C22:C51">
      <formula1>Stades!$A$1:$A$16</formula1>
    </dataValidation>
  </dataValidations>
  <printOptions/>
  <pageMargins left="0.7875" right="0.7875" top="1.025" bottom="1.025" header="0.7875" footer="0.7875"/>
  <pageSetup firstPageNumber="1" useFirstPageNumber="1" fitToHeight="1" fitToWidth="1" horizontalDpi="300" verticalDpi="300" orientation="portrait" paperSize="9"/>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21"/>
  <sheetViews>
    <sheetView zoomScale="92" zoomScaleNormal="92" workbookViewId="0" topLeftCell="A1">
      <selection activeCell="C27" sqref="C27"/>
    </sheetView>
  </sheetViews>
  <sheetFormatPr defaultColWidth="11.421875" defaultRowHeight="12.75"/>
  <cols>
    <col min="1" max="1" width="15.8515625" style="0" customWidth="1"/>
    <col min="2" max="16384" width="11.57421875" style="0" customWidth="1"/>
  </cols>
  <sheetData>
    <row r="1" ht="12.75">
      <c r="A1" t="s">
        <v>32</v>
      </c>
    </row>
    <row r="2" ht="12.75">
      <c r="A2" s="27" t="s">
        <v>33</v>
      </c>
    </row>
    <row r="3" ht="12.75">
      <c r="A3" s="27" t="s">
        <v>34</v>
      </c>
    </row>
    <row r="4" ht="12.75">
      <c r="A4" s="27" t="s">
        <v>35</v>
      </c>
    </row>
    <row r="5" ht="12.75">
      <c r="A5" s="27" t="s">
        <v>36</v>
      </c>
    </row>
    <row r="6" ht="12.75">
      <c r="A6" s="27" t="s">
        <v>37</v>
      </c>
    </row>
    <row r="7" ht="12.75">
      <c r="A7" s="27" t="s">
        <v>38</v>
      </c>
    </row>
    <row r="8" ht="12.75">
      <c r="A8" s="27" t="s">
        <v>39</v>
      </c>
    </row>
    <row r="9" ht="12.75">
      <c r="A9" s="27" t="s">
        <v>40</v>
      </c>
    </row>
    <row r="10" ht="12.75">
      <c r="A10" s="27" t="s">
        <v>41</v>
      </c>
    </row>
    <row r="11" ht="12.75">
      <c r="A11" s="27" t="s">
        <v>42</v>
      </c>
    </row>
    <row r="12" ht="12.75">
      <c r="A12" s="27" t="s">
        <v>43</v>
      </c>
    </row>
    <row r="13" ht="12.75">
      <c r="A13" s="27" t="s">
        <v>44</v>
      </c>
    </row>
    <row r="14" ht="12.75">
      <c r="A14" s="27" t="s">
        <v>45</v>
      </c>
    </row>
    <row r="15" ht="12.75">
      <c r="A15" s="27" t="s">
        <v>46</v>
      </c>
    </row>
    <row r="16" ht="12.75">
      <c r="A16" t="s">
        <v>47</v>
      </c>
    </row>
    <row r="17" ht="12.75">
      <c r="A17" s="27"/>
    </row>
    <row r="18" ht="12.75">
      <c r="A18" s="27"/>
    </row>
    <row r="19" ht="12.75">
      <c r="A19" s="27"/>
    </row>
    <row r="20" ht="12.75">
      <c r="A20" s="27"/>
    </row>
    <row r="21" ht="12.75">
      <c r="A21" s="27"/>
    </row>
  </sheetData>
  <sheetProtection password="CA65" sheet="1" objects="1" scenarios="1" selectLockedCells="1" selectUnlockedCells="1"/>
  <printOptions/>
  <pageMargins left="0.7875" right="0.7875" top="1.025" bottom="1.025" header="0.7875" footer="0.7875"/>
  <pageSetup fitToHeight="1" fitToWidth="1"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A5"/>
  <sheetViews>
    <sheetView zoomScale="92" zoomScaleNormal="92" workbookViewId="0" topLeftCell="A1">
      <selection activeCell="A9" sqref="A9"/>
    </sheetView>
  </sheetViews>
  <sheetFormatPr defaultColWidth="11.57421875" defaultRowHeight="12.75"/>
  <sheetData>
    <row r="2" ht="12.75">
      <c r="A2" t="s">
        <v>48</v>
      </c>
    </row>
    <row r="3" ht="12.75">
      <c r="A3" t="s">
        <v>49</v>
      </c>
    </row>
    <row r="4" ht="12.75">
      <c r="A4" t="s">
        <v>50</v>
      </c>
    </row>
    <row r="5" ht="12.75">
      <c r="A5" t="s">
        <v>51</v>
      </c>
    </row>
  </sheetData>
  <sheetProtection sheet="1"/>
  <printOptions/>
  <pageMargins left="0.7875" right="0.7875" top="1.025" bottom="1.025" header="0.7875" footer="0.7875"/>
  <pageSetup fitToHeight="1" fitToWidth="1" horizontalDpi="300" verticalDpi="300"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183"/>
  <sheetViews>
    <sheetView zoomScale="92" zoomScaleNormal="92" workbookViewId="0" topLeftCell="A1">
      <selection activeCell="C35" sqref="C35"/>
    </sheetView>
  </sheetViews>
  <sheetFormatPr defaultColWidth="11.421875" defaultRowHeight="12.75"/>
  <cols>
    <col min="1" max="1" width="11.57421875" style="28" customWidth="1"/>
    <col min="2" max="16384" width="11.57421875" style="0" customWidth="1"/>
  </cols>
  <sheetData>
    <row r="1" spans="1:2" ht="12.75">
      <c r="A1" s="29" t="s">
        <v>52</v>
      </c>
      <c r="B1" s="29" t="s">
        <v>53</v>
      </c>
    </row>
    <row r="2" spans="1:2" ht="12.75">
      <c r="A2" s="30">
        <f>'Bilan hydrique'!C15</f>
        <v>0</v>
      </c>
      <c r="B2" s="31"/>
    </row>
    <row r="3" spans="1:2" ht="12.75">
      <c r="A3" s="30">
        <f>A2+1</f>
        <v>1</v>
      </c>
      <c r="B3" s="31"/>
    </row>
    <row r="4" spans="1:2" ht="12.75">
      <c r="A4" s="30">
        <f aca="true" t="shared" si="0" ref="A4:A67">A3+1</f>
        <v>2</v>
      </c>
      <c r="B4" s="31"/>
    </row>
    <row r="5" spans="1:2" ht="12.75">
      <c r="A5" s="30">
        <f t="shared" si="0"/>
        <v>3</v>
      </c>
      <c r="B5" s="31"/>
    </row>
    <row r="6" spans="1:2" ht="12.75">
      <c r="A6" s="30">
        <f t="shared" si="0"/>
        <v>4</v>
      </c>
      <c r="B6" s="31"/>
    </row>
    <row r="7" spans="1:2" ht="12.75">
      <c r="A7" s="30">
        <f t="shared" si="0"/>
        <v>5</v>
      </c>
      <c r="B7" s="31"/>
    </row>
    <row r="8" spans="1:2" ht="12.75">
      <c r="A8" s="30">
        <f t="shared" si="0"/>
        <v>6</v>
      </c>
      <c r="B8" s="31"/>
    </row>
    <row r="9" spans="1:2" ht="12.75">
      <c r="A9" s="30">
        <f t="shared" si="0"/>
        <v>7</v>
      </c>
      <c r="B9" s="31"/>
    </row>
    <row r="10" spans="1:2" ht="12.75">
      <c r="A10" s="30">
        <f t="shared" si="0"/>
        <v>8</v>
      </c>
      <c r="B10" s="31"/>
    </row>
    <row r="11" spans="1:2" ht="12.75">
      <c r="A11" s="30">
        <f t="shared" si="0"/>
        <v>9</v>
      </c>
      <c r="B11" s="31"/>
    </row>
    <row r="12" spans="1:2" ht="12.75">
      <c r="A12" s="30">
        <f t="shared" si="0"/>
        <v>10</v>
      </c>
      <c r="B12" s="31"/>
    </row>
    <row r="13" spans="1:2" ht="12.75">
      <c r="A13" s="30">
        <f t="shared" si="0"/>
        <v>11</v>
      </c>
      <c r="B13" s="31"/>
    </row>
    <row r="14" spans="1:2" ht="12.75">
      <c r="A14" s="30">
        <f t="shared" si="0"/>
        <v>12</v>
      </c>
      <c r="B14" s="31"/>
    </row>
    <row r="15" spans="1:2" ht="12.75">
      <c r="A15" s="30">
        <f t="shared" si="0"/>
        <v>13</v>
      </c>
      <c r="B15" s="31"/>
    </row>
    <row r="16" spans="1:2" ht="12.75">
      <c r="A16" s="30">
        <f t="shared" si="0"/>
        <v>14</v>
      </c>
      <c r="B16" s="31"/>
    </row>
    <row r="17" spans="1:2" ht="12.75">
      <c r="A17" s="30">
        <f t="shared" si="0"/>
        <v>15</v>
      </c>
      <c r="B17" s="31"/>
    </row>
    <row r="18" spans="1:2" ht="12.75">
      <c r="A18" s="30">
        <f t="shared" si="0"/>
        <v>16</v>
      </c>
      <c r="B18" s="31"/>
    </row>
    <row r="19" spans="1:2" ht="12.75">
      <c r="A19" s="30">
        <f t="shared" si="0"/>
        <v>17</v>
      </c>
      <c r="B19" s="31"/>
    </row>
    <row r="20" spans="1:2" ht="12.75">
      <c r="A20" s="30">
        <f t="shared" si="0"/>
        <v>18</v>
      </c>
      <c r="B20" s="31"/>
    </row>
    <row r="21" spans="1:2" ht="12.75">
      <c r="A21" s="30">
        <f t="shared" si="0"/>
        <v>19</v>
      </c>
      <c r="B21" s="31"/>
    </row>
    <row r="22" spans="1:2" ht="12.75">
      <c r="A22" s="30">
        <f t="shared" si="0"/>
        <v>20</v>
      </c>
      <c r="B22" s="31"/>
    </row>
    <row r="23" spans="1:2" ht="12.75">
      <c r="A23" s="30">
        <f t="shared" si="0"/>
        <v>21</v>
      </c>
      <c r="B23" s="31"/>
    </row>
    <row r="24" spans="1:2" ht="12.75">
      <c r="A24" s="30">
        <f t="shared" si="0"/>
        <v>22</v>
      </c>
      <c r="B24" s="31"/>
    </row>
    <row r="25" spans="1:2" ht="12.75">
      <c r="A25" s="30">
        <f t="shared" si="0"/>
        <v>23</v>
      </c>
      <c r="B25" s="31"/>
    </row>
    <row r="26" spans="1:2" ht="12.75">
      <c r="A26" s="30">
        <f t="shared" si="0"/>
        <v>24</v>
      </c>
      <c r="B26" s="31"/>
    </row>
    <row r="27" spans="1:2" ht="12.75">
      <c r="A27" s="30">
        <f t="shared" si="0"/>
        <v>25</v>
      </c>
      <c r="B27" s="31"/>
    </row>
    <row r="28" spans="1:2" ht="12.75">
      <c r="A28" s="30">
        <f t="shared" si="0"/>
        <v>26</v>
      </c>
      <c r="B28" s="31"/>
    </row>
    <row r="29" spans="1:2" ht="12.75">
      <c r="A29" s="30">
        <f t="shared" si="0"/>
        <v>27</v>
      </c>
      <c r="B29" s="31"/>
    </row>
    <row r="30" spans="1:2" ht="12.75">
      <c r="A30" s="30">
        <f t="shared" si="0"/>
        <v>28</v>
      </c>
      <c r="B30" s="31"/>
    </row>
    <row r="31" spans="1:2" ht="12.75">
      <c r="A31" s="30">
        <f t="shared" si="0"/>
        <v>29</v>
      </c>
      <c r="B31" s="31"/>
    </row>
    <row r="32" spans="1:2" ht="12.75">
      <c r="A32" s="30">
        <f t="shared" si="0"/>
        <v>30</v>
      </c>
      <c r="B32" s="31"/>
    </row>
    <row r="33" spans="1:2" ht="12.75">
      <c r="A33" s="30">
        <f t="shared" si="0"/>
        <v>31</v>
      </c>
      <c r="B33" s="31"/>
    </row>
    <row r="34" spans="1:2" ht="12.75">
      <c r="A34" s="30">
        <f t="shared" si="0"/>
        <v>32</v>
      </c>
      <c r="B34" s="31"/>
    </row>
    <row r="35" spans="1:2" ht="12.75">
      <c r="A35" s="30">
        <f t="shared" si="0"/>
        <v>33</v>
      </c>
      <c r="B35" s="31"/>
    </row>
    <row r="36" spans="1:2" ht="12.75">
      <c r="A36" s="30">
        <f t="shared" si="0"/>
        <v>34</v>
      </c>
      <c r="B36" s="31"/>
    </row>
    <row r="37" spans="1:2" ht="12.75">
      <c r="A37" s="30">
        <f t="shared" si="0"/>
        <v>35</v>
      </c>
      <c r="B37" s="31"/>
    </row>
    <row r="38" spans="1:2" ht="12.75">
      <c r="A38" s="30">
        <f t="shared" si="0"/>
        <v>36</v>
      </c>
      <c r="B38" s="31"/>
    </row>
    <row r="39" spans="1:2" ht="12.75">
      <c r="A39" s="30">
        <f t="shared" si="0"/>
        <v>37</v>
      </c>
      <c r="B39" s="31"/>
    </row>
    <row r="40" spans="1:2" ht="12.75">
      <c r="A40" s="30">
        <f t="shared" si="0"/>
        <v>38</v>
      </c>
      <c r="B40" s="31"/>
    </row>
    <row r="41" spans="1:2" ht="12.75">
      <c r="A41" s="30">
        <f t="shared" si="0"/>
        <v>39</v>
      </c>
      <c r="B41" s="31"/>
    </row>
    <row r="42" spans="1:2" ht="12.75">
      <c r="A42" s="30">
        <f t="shared" si="0"/>
        <v>40</v>
      </c>
      <c r="B42" s="31"/>
    </row>
    <row r="43" spans="1:2" ht="12.75">
      <c r="A43" s="30">
        <f t="shared" si="0"/>
        <v>41</v>
      </c>
      <c r="B43" s="31"/>
    </row>
    <row r="44" spans="1:2" ht="12.75">
      <c r="A44" s="30">
        <f t="shared" si="0"/>
        <v>42</v>
      </c>
      <c r="B44" s="31"/>
    </row>
    <row r="45" spans="1:2" ht="12.75">
      <c r="A45" s="30">
        <f t="shared" si="0"/>
        <v>43</v>
      </c>
      <c r="B45" s="31"/>
    </row>
    <row r="46" spans="1:2" ht="12.75">
      <c r="A46" s="30">
        <f t="shared" si="0"/>
        <v>44</v>
      </c>
      <c r="B46" s="31"/>
    </row>
    <row r="47" spans="1:2" ht="12.75">
      <c r="A47" s="30">
        <f t="shared" si="0"/>
        <v>45</v>
      </c>
      <c r="B47" s="31"/>
    </row>
    <row r="48" spans="1:2" ht="12.75">
      <c r="A48" s="30">
        <f t="shared" si="0"/>
        <v>46</v>
      </c>
      <c r="B48" s="31"/>
    </row>
    <row r="49" spans="1:2" ht="12.75">
      <c r="A49" s="30">
        <f t="shared" si="0"/>
        <v>47</v>
      </c>
      <c r="B49" s="31"/>
    </row>
    <row r="50" spans="1:2" ht="12.75">
      <c r="A50" s="30">
        <f t="shared" si="0"/>
        <v>48</v>
      </c>
      <c r="B50" s="31"/>
    </row>
    <row r="51" spans="1:2" ht="12.75">
      <c r="A51" s="30">
        <f t="shared" si="0"/>
        <v>49</v>
      </c>
      <c r="B51" s="31"/>
    </row>
    <row r="52" spans="1:2" ht="12.75">
      <c r="A52" s="30">
        <f t="shared" si="0"/>
        <v>50</v>
      </c>
      <c r="B52" s="31"/>
    </row>
    <row r="53" spans="1:2" ht="12.75">
      <c r="A53" s="30">
        <f t="shared" si="0"/>
        <v>51</v>
      </c>
      <c r="B53" s="31"/>
    </row>
    <row r="54" spans="1:2" ht="12.75">
      <c r="A54" s="30">
        <f t="shared" si="0"/>
        <v>52</v>
      </c>
      <c r="B54" s="31"/>
    </row>
    <row r="55" spans="1:2" ht="12.75">
      <c r="A55" s="30">
        <f t="shared" si="0"/>
        <v>53</v>
      </c>
      <c r="B55" s="31"/>
    </row>
    <row r="56" spans="1:2" ht="12.75">
      <c r="A56" s="30">
        <f t="shared" si="0"/>
        <v>54</v>
      </c>
      <c r="B56" s="31"/>
    </row>
    <row r="57" spans="1:2" ht="12.75">
      <c r="A57" s="30">
        <f t="shared" si="0"/>
        <v>55</v>
      </c>
      <c r="B57" s="31"/>
    </row>
    <row r="58" spans="1:2" ht="12.75">
      <c r="A58" s="30">
        <f t="shared" si="0"/>
        <v>56</v>
      </c>
      <c r="B58" s="31"/>
    </row>
    <row r="59" spans="1:2" ht="12.75">
      <c r="A59" s="30">
        <f t="shared" si="0"/>
        <v>57</v>
      </c>
      <c r="B59" s="31"/>
    </row>
    <row r="60" spans="1:2" ht="12.75">
      <c r="A60" s="30">
        <f t="shared" si="0"/>
        <v>58</v>
      </c>
      <c r="B60" s="31"/>
    </row>
    <row r="61" spans="1:2" ht="12.75">
      <c r="A61" s="30">
        <f t="shared" si="0"/>
        <v>59</v>
      </c>
      <c r="B61" s="31"/>
    </row>
    <row r="62" spans="1:2" ht="12.75">
      <c r="A62" s="30">
        <f t="shared" si="0"/>
        <v>60</v>
      </c>
      <c r="B62" s="31"/>
    </row>
    <row r="63" spans="1:2" ht="12.75">
      <c r="A63" s="30">
        <f t="shared" si="0"/>
        <v>61</v>
      </c>
      <c r="B63" s="31"/>
    </row>
    <row r="64" spans="1:2" ht="12.75">
      <c r="A64" s="30">
        <f t="shared" si="0"/>
        <v>62</v>
      </c>
      <c r="B64" s="31"/>
    </row>
    <row r="65" spans="1:2" ht="12.75">
      <c r="A65" s="30">
        <f t="shared" si="0"/>
        <v>63</v>
      </c>
      <c r="B65" s="31"/>
    </row>
    <row r="66" spans="1:2" ht="12.75">
      <c r="A66" s="30">
        <f t="shared" si="0"/>
        <v>64</v>
      </c>
      <c r="B66" s="31"/>
    </row>
    <row r="67" spans="1:2" ht="12.75">
      <c r="A67" s="30">
        <f t="shared" si="0"/>
        <v>65</v>
      </c>
      <c r="B67" s="31"/>
    </row>
    <row r="68" spans="1:2" ht="12.75">
      <c r="A68" s="30">
        <f aca="true" t="shared" si="1" ref="A68:A131">A67+1</f>
        <v>66</v>
      </c>
      <c r="B68" s="31"/>
    </row>
    <row r="69" spans="1:2" ht="12.75">
      <c r="A69" s="30">
        <f t="shared" si="1"/>
        <v>67</v>
      </c>
      <c r="B69" s="31"/>
    </row>
    <row r="70" spans="1:2" ht="12.75">
      <c r="A70" s="30">
        <f t="shared" si="1"/>
        <v>68</v>
      </c>
      <c r="B70" s="31"/>
    </row>
    <row r="71" spans="1:2" ht="12.75">
      <c r="A71" s="30">
        <f t="shared" si="1"/>
        <v>69</v>
      </c>
      <c r="B71" s="31"/>
    </row>
    <row r="72" spans="1:2" ht="12.75">
      <c r="A72" s="30">
        <f t="shared" si="1"/>
        <v>70</v>
      </c>
      <c r="B72" s="31"/>
    </row>
    <row r="73" spans="1:2" ht="12.75">
      <c r="A73" s="30">
        <f t="shared" si="1"/>
        <v>71</v>
      </c>
      <c r="B73" s="31"/>
    </row>
    <row r="74" spans="1:2" ht="12.75">
      <c r="A74" s="30">
        <f t="shared" si="1"/>
        <v>72</v>
      </c>
      <c r="B74" s="31"/>
    </row>
    <row r="75" spans="1:2" ht="12.75">
      <c r="A75" s="30">
        <f t="shared" si="1"/>
        <v>73</v>
      </c>
      <c r="B75" s="31"/>
    </row>
    <row r="76" spans="1:2" ht="12.75">
      <c r="A76" s="30">
        <f t="shared" si="1"/>
        <v>74</v>
      </c>
      <c r="B76" s="31"/>
    </row>
    <row r="77" spans="1:2" ht="12.75">
      <c r="A77" s="30">
        <f t="shared" si="1"/>
        <v>75</v>
      </c>
      <c r="B77" s="31"/>
    </row>
    <row r="78" spans="1:2" ht="12.75">
      <c r="A78" s="30">
        <f t="shared" si="1"/>
        <v>76</v>
      </c>
      <c r="B78" s="31"/>
    </row>
    <row r="79" spans="1:2" ht="12.75">
      <c r="A79" s="30">
        <f t="shared" si="1"/>
        <v>77</v>
      </c>
      <c r="B79" s="31"/>
    </row>
    <row r="80" spans="1:2" ht="12.75">
      <c r="A80" s="30">
        <f t="shared" si="1"/>
        <v>78</v>
      </c>
      <c r="B80" s="31"/>
    </row>
    <row r="81" spans="1:2" ht="12.75">
      <c r="A81" s="30">
        <f t="shared" si="1"/>
        <v>79</v>
      </c>
      <c r="B81" s="31"/>
    </row>
    <row r="82" spans="1:2" ht="12.75">
      <c r="A82" s="30">
        <f t="shared" si="1"/>
        <v>80</v>
      </c>
      <c r="B82" s="31"/>
    </row>
    <row r="83" spans="1:2" ht="12.75">
      <c r="A83" s="30">
        <f t="shared" si="1"/>
        <v>81</v>
      </c>
      <c r="B83" s="31"/>
    </row>
    <row r="84" spans="1:2" ht="12.75">
      <c r="A84" s="30">
        <f t="shared" si="1"/>
        <v>82</v>
      </c>
      <c r="B84" s="31"/>
    </row>
    <row r="85" spans="1:2" ht="12.75">
      <c r="A85" s="30">
        <f t="shared" si="1"/>
        <v>83</v>
      </c>
      <c r="B85" s="31"/>
    </row>
    <row r="86" spans="1:2" ht="12.75">
      <c r="A86" s="30">
        <f t="shared" si="1"/>
        <v>84</v>
      </c>
      <c r="B86" s="31"/>
    </row>
    <row r="87" spans="1:2" ht="12.75">
      <c r="A87" s="30">
        <f t="shared" si="1"/>
        <v>85</v>
      </c>
      <c r="B87" s="31"/>
    </row>
    <row r="88" spans="1:2" ht="12.75">
      <c r="A88" s="30">
        <f t="shared" si="1"/>
        <v>86</v>
      </c>
      <c r="B88" s="31"/>
    </row>
    <row r="89" spans="1:2" ht="12.75">
      <c r="A89" s="30">
        <f t="shared" si="1"/>
        <v>87</v>
      </c>
      <c r="B89" s="31"/>
    </row>
    <row r="90" spans="1:2" ht="12.75">
      <c r="A90" s="30">
        <f t="shared" si="1"/>
        <v>88</v>
      </c>
      <c r="B90" s="31"/>
    </row>
    <row r="91" spans="1:2" ht="12.75">
      <c r="A91" s="30">
        <f t="shared" si="1"/>
        <v>89</v>
      </c>
      <c r="B91" s="31"/>
    </row>
    <row r="92" spans="1:2" ht="12.75">
      <c r="A92" s="30">
        <f t="shared" si="1"/>
        <v>90</v>
      </c>
      <c r="B92" s="31"/>
    </row>
    <row r="93" spans="1:2" ht="12.75">
      <c r="A93" s="30">
        <f t="shared" si="1"/>
        <v>91</v>
      </c>
      <c r="B93" s="31"/>
    </row>
    <row r="94" spans="1:2" ht="12.75">
      <c r="A94" s="30">
        <f t="shared" si="1"/>
        <v>92</v>
      </c>
      <c r="B94" s="31"/>
    </row>
    <row r="95" spans="1:2" ht="12.75">
      <c r="A95" s="30">
        <f t="shared" si="1"/>
        <v>93</v>
      </c>
      <c r="B95" s="31"/>
    </row>
    <row r="96" spans="1:2" ht="12.75">
      <c r="A96" s="30">
        <f t="shared" si="1"/>
        <v>94</v>
      </c>
      <c r="B96" s="31"/>
    </row>
    <row r="97" spans="1:2" ht="12.75">
      <c r="A97" s="30">
        <f t="shared" si="1"/>
        <v>95</v>
      </c>
      <c r="B97" s="31"/>
    </row>
    <row r="98" spans="1:2" ht="12.75">
      <c r="A98" s="30">
        <f t="shared" si="1"/>
        <v>96</v>
      </c>
      <c r="B98" s="31"/>
    </row>
    <row r="99" spans="1:2" ht="12.75">
      <c r="A99" s="30">
        <f t="shared" si="1"/>
        <v>97</v>
      </c>
      <c r="B99" s="31"/>
    </row>
    <row r="100" spans="1:2" ht="12.75">
      <c r="A100" s="30">
        <f t="shared" si="1"/>
        <v>98</v>
      </c>
      <c r="B100" s="31"/>
    </row>
    <row r="101" spans="1:2" ht="12.75">
      <c r="A101" s="30">
        <f t="shared" si="1"/>
        <v>99</v>
      </c>
      <c r="B101" s="31"/>
    </row>
    <row r="102" spans="1:2" ht="12.75">
      <c r="A102" s="30">
        <f t="shared" si="1"/>
        <v>100</v>
      </c>
      <c r="B102" s="31"/>
    </row>
    <row r="103" spans="1:2" ht="12.75">
      <c r="A103" s="30">
        <f t="shared" si="1"/>
        <v>101</v>
      </c>
      <c r="B103" s="31"/>
    </row>
    <row r="104" spans="1:2" ht="12.75">
      <c r="A104" s="30">
        <f t="shared" si="1"/>
        <v>102</v>
      </c>
      <c r="B104" s="31"/>
    </row>
    <row r="105" spans="1:2" ht="12.75">
      <c r="A105" s="30">
        <f t="shared" si="1"/>
        <v>103</v>
      </c>
      <c r="B105" s="31"/>
    </row>
    <row r="106" spans="1:2" ht="12.75">
      <c r="A106" s="30">
        <f t="shared" si="1"/>
        <v>104</v>
      </c>
      <c r="B106" s="31"/>
    </row>
    <row r="107" spans="1:2" ht="12.75">
      <c r="A107" s="30">
        <f t="shared" si="1"/>
        <v>105</v>
      </c>
      <c r="B107" s="31"/>
    </row>
    <row r="108" spans="1:2" ht="12.75">
      <c r="A108" s="30">
        <f t="shared" si="1"/>
        <v>106</v>
      </c>
      <c r="B108" s="31"/>
    </row>
    <row r="109" spans="1:2" ht="12.75">
      <c r="A109" s="30">
        <f t="shared" si="1"/>
        <v>107</v>
      </c>
      <c r="B109" s="31"/>
    </row>
    <row r="110" spans="1:2" ht="12.75">
      <c r="A110" s="30">
        <f t="shared" si="1"/>
        <v>108</v>
      </c>
      <c r="B110" s="31"/>
    </row>
    <row r="111" spans="1:2" ht="12.75">
      <c r="A111" s="30">
        <f t="shared" si="1"/>
        <v>109</v>
      </c>
      <c r="B111" s="31"/>
    </row>
    <row r="112" spans="1:2" ht="12.75">
      <c r="A112" s="30">
        <f t="shared" si="1"/>
        <v>110</v>
      </c>
      <c r="B112" s="31"/>
    </row>
    <row r="113" spans="1:2" ht="12.75">
      <c r="A113" s="30">
        <f t="shared" si="1"/>
        <v>111</v>
      </c>
      <c r="B113" s="31"/>
    </row>
    <row r="114" spans="1:2" ht="12.75">
      <c r="A114" s="30">
        <f t="shared" si="1"/>
        <v>112</v>
      </c>
      <c r="B114" s="31"/>
    </row>
    <row r="115" spans="1:2" ht="12.75">
      <c r="A115" s="30">
        <f t="shared" si="1"/>
        <v>113</v>
      </c>
      <c r="B115" s="31"/>
    </row>
    <row r="116" spans="1:2" ht="12.75">
      <c r="A116" s="30">
        <f t="shared" si="1"/>
        <v>114</v>
      </c>
      <c r="B116" s="31"/>
    </row>
    <row r="117" spans="1:2" ht="12.75">
      <c r="A117" s="30">
        <f t="shared" si="1"/>
        <v>115</v>
      </c>
      <c r="B117" s="31"/>
    </row>
    <row r="118" spans="1:2" ht="12.75">
      <c r="A118" s="30">
        <f t="shared" si="1"/>
        <v>116</v>
      </c>
      <c r="B118" s="31"/>
    </row>
    <row r="119" spans="1:2" ht="12.75">
      <c r="A119" s="30">
        <f t="shared" si="1"/>
        <v>117</v>
      </c>
      <c r="B119" s="31"/>
    </row>
    <row r="120" spans="1:2" ht="12.75">
      <c r="A120" s="30">
        <f t="shared" si="1"/>
        <v>118</v>
      </c>
      <c r="B120" s="31"/>
    </row>
    <row r="121" spans="1:2" ht="12.75">
      <c r="A121" s="30">
        <f t="shared" si="1"/>
        <v>119</v>
      </c>
      <c r="B121" s="31"/>
    </row>
    <row r="122" spans="1:2" ht="12.75">
      <c r="A122" s="30">
        <f t="shared" si="1"/>
        <v>120</v>
      </c>
      <c r="B122" s="31"/>
    </row>
    <row r="123" spans="1:2" ht="12.75">
      <c r="A123" s="30">
        <f t="shared" si="1"/>
        <v>121</v>
      </c>
      <c r="B123" s="31"/>
    </row>
    <row r="124" spans="1:2" ht="12.75">
      <c r="A124" s="30">
        <f t="shared" si="1"/>
        <v>122</v>
      </c>
      <c r="B124" s="31"/>
    </row>
    <row r="125" spans="1:2" ht="12.75">
      <c r="A125" s="30">
        <f t="shared" si="1"/>
        <v>123</v>
      </c>
      <c r="B125" s="31"/>
    </row>
    <row r="126" spans="1:2" ht="12.75">
      <c r="A126" s="30">
        <f t="shared" si="1"/>
        <v>124</v>
      </c>
      <c r="B126" s="31"/>
    </row>
    <row r="127" spans="1:2" ht="12.75">
      <c r="A127" s="30">
        <f t="shared" si="1"/>
        <v>125</v>
      </c>
      <c r="B127" s="31"/>
    </row>
    <row r="128" spans="1:2" ht="12.75">
      <c r="A128" s="30">
        <f t="shared" si="1"/>
        <v>126</v>
      </c>
      <c r="B128" s="31"/>
    </row>
    <row r="129" spans="1:2" ht="12.75">
      <c r="A129" s="30">
        <f t="shared" si="1"/>
        <v>127</v>
      </c>
      <c r="B129" s="31"/>
    </row>
    <row r="130" spans="1:2" ht="12.75">
      <c r="A130" s="30">
        <f t="shared" si="1"/>
        <v>128</v>
      </c>
      <c r="B130" s="31"/>
    </row>
    <row r="131" spans="1:2" ht="12.75">
      <c r="A131" s="30">
        <f t="shared" si="1"/>
        <v>129</v>
      </c>
      <c r="B131" s="31"/>
    </row>
    <row r="132" spans="1:2" ht="12.75">
      <c r="A132" s="30">
        <f aca="true" t="shared" si="2" ref="A132:A143">A131+1</f>
        <v>130</v>
      </c>
      <c r="B132" s="31"/>
    </row>
    <row r="133" spans="1:2" ht="12.75">
      <c r="A133" s="30">
        <f t="shared" si="2"/>
        <v>131</v>
      </c>
      <c r="B133" s="31"/>
    </row>
    <row r="134" spans="1:2" ht="12.75">
      <c r="A134" s="30">
        <f t="shared" si="2"/>
        <v>132</v>
      </c>
      <c r="B134" s="31"/>
    </row>
    <row r="135" spans="1:2" ht="12.75">
      <c r="A135" s="30">
        <f t="shared" si="2"/>
        <v>133</v>
      </c>
      <c r="B135" s="31"/>
    </row>
    <row r="136" spans="1:2" ht="12.75">
      <c r="A136" s="30">
        <f t="shared" si="2"/>
        <v>134</v>
      </c>
      <c r="B136" s="31"/>
    </row>
    <row r="137" spans="1:2" ht="12.75">
      <c r="A137" s="30">
        <f t="shared" si="2"/>
        <v>135</v>
      </c>
      <c r="B137" s="31"/>
    </row>
    <row r="138" spans="1:2" ht="12.75">
      <c r="A138" s="30">
        <f t="shared" si="2"/>
        <v>136</v>
      </c>
      <c r="B138" s="31"/>
    </row>
    <row r="139" spans="1:2" ht="12.75">
      <c r="A139" s="30">
        <f t="shared" si="2"/>
        <v>137</v>
      </c>
      <c r="B139" s="31"/>
    </row>
    <row r="140" spans="1:2" ht="12.75">
      <c r="A140" s="30">
        <f t="shared" si="2"/>
        <v>138</v>
      </c>
      <c r="B140" s="31"/>
    </row>
    <row r="141" spans="1:2" ht="12.75">
      <c r="A141" s="30">
        <f t="shared" si="2"/>
        <v>139</v>
      </c>
      <c r="B141" s="31"/>
    </row>
    <row r="142" spans="1:2" ht="12.75">
      <c r="A142" s="30">
        <f t="shared" si="2"/>
        <v>140</v>
      </c>
      <c r="B142" s="31"/>
    </row>
    <row r="143" spans="1:2" ht="12.75">
      <c r="A143" s="30">
        <f t="shared" si="2"/>
        <v>141</v>
      </c>
      <c r="B143" s="31"/>
    </row>
    <row r="144" spans="1:2" ht="12.75">
      <c r="A144" s="30">
        <f>A143+1</f>
        <v>142</v>
      </c>
      <c r="B144" s="31"/>
    </row>
    <row r="145" spans="1:2" ht="12.75">
      <c r="A145" s="30">
        <f aca="true" t="shared" si="3" ref="A145:A162">A144+1</f>
        <v>143</v>
      </c>
      <c r="B145" s="31"/>
    </row>
    <row r="146" spans="1:2" ht="12.75">
      <c r="A146" s="30">
        <f t="shared" si="3"/>
        <v>144</v>
      </c>
      <c r="B146" s="31"/>
    </row>
    <row r="147" spans="1:2" ht="12.75">
      <c r="A147" s="30">
        <f t="shared" si="3"/>
        <v>145</v>
      </c>
      <c r="B147" s="31"/>
    </row>
    <row r="148" spans="1:2" ht="12.75">
      <c r="A148" s="30">
        <f t="shared" si="3"/>
        <v>146</v>
      </c>
      <c r="B148" s="31"/>
    </row>
    <row r="149" spans="1:2" ht="12.75">
      <c r="A149" s="30">
        <f t="shared" si="3"/>
        <v>147</v>
      </c>
      <c r="B149" s="31"/>
    </row>
    <row r="150" spans="1:2" ht="12.75">
      <c r="A150" s="30">
        <f t="shared" si="3"/>
        <v>148</v>
      </c>
      <c r="B150" s="31"/>
    </row>
    <row r="151" spans="1:2" ht="12.75">
      <c r="A151" s="30">
        <f t="shared" si="3"/>
        <v>149</v>
      </c>
      <c r="B151" s="31"/>
    </row>
    <row r="152" spans="1:2" ht="12.75">
      <c r="A152" s="30">
        <f t="shared" si="3"/>
        <v>150</v>
      </c>
      <c r="B152" s="31"/>
    </row>
    <row r="153" spans="1:2" ht="12.75">
      <c r="A153" s="30">
        <f t="shared" si="3"/>
        <v>151</v>
      </c>
      <c r="B153" s="31"/>
    </row>
    <row r="154" spans="1:2" ht="12.75">
      <c r="A154" s="30">
        <f t="shared" si="3"/>
        <v>152</v>
      </c>
      <c r="B154" s="31"/>
    </row>
    <row r="155" spans="1:2" ht="12.75">
      <c r="A155" s="30">
        <f t="shared" si="3"/>
        <v>153</v>
      </c>
      <c r="B155" s="31"/>
    </row>
    <row r="156" spans="1:2" ht="12.75">
      <c r="A156" s="30">
        <f t="shared" si="3"/>
        <v>154</v>
      </c>
      <c r="B156" s="31"/>
    </row>
    <row r="157" spans="1:2" ht="12.75">
      <c r="A157" s="30">
        <f t="shared" si="3"/>
        <v>155</v>
      </c>
      <c r="B157" s="31"/>
    </row>
    <row r="158" spans="1:2" ht="12.75">
      <c r="A158" s="30">
        <f t="shared" si="3"/>
        <v>156</v>
      </c>
      <c r="B158" s="31"/>
    </row>
    <row r="159" spans="1:2" ht="12.75">
      <c r="A159" s="30">
        <f t="shared" si="3"/>
        <v>157</v>
      </c>
      <c r="B159" s="31"/>
    </row>
    <row r="160" spans="1:2" ht="12.75">
      <c r="A160" s="30">
        <f t="shared" si="3"/>
        <v>158</v>
      </c>
      <c r="B160" s="31"/>
    </row>
    <row r="161" spans="1:2" ht="12.75">
      <c r="A161" s="30">
        <f t="shared" si="3"/>
        <v>159</v>
      </c>
      <c r="B161" s="31"/>
    </row>
    <row r="162" spans="1:2" ht="12.75">
      <c r="A162" s="30">
        <f t="shared" si="3"/>
        <v>160</v>
      </c>
      <c r="B162" s="31"/>
    </row>
    <row r="163" spans="1:2" ht="12.75">
      <c r="A163" s="30">
        <f>A162+1</f>
        <v>161</v>
      </c>
      <c r="B163" s="31"/>
    </row>
    <row r="164" spans="1:2" ht="12.75">
      <c r="A164" s="30">
        <f aca="true" t="shared" si="4" ref="A164:A176">A163+1</f>
        <v>162</v>
      </c>
      <c r="B164" s="31"/>
    </row>
    <row r="165" spans="1:2" ht="12.75">
      <c r="A165" s="30">
        <f t="shared" si="4"/>
        <v>163</v>
      </c>
      <c r="B165" s="31"/>
    </row>
    <row r="166" spans="1:2" ht="12.75">
      <c r="A166" s="30">
        <f t="shared" si="4"/>
        <v>164</v>
      </c>
      <c r="B166" s="31"/>
    </row>
    <row r="167" spans="1:2" ht="12.75">
      <c r="A167" s="30">
        <f t="shared" si="4"/>
        <v>165</v>
      </c>
      <c r="B167" s="31"/>
    </row>
    <row r="168" spans="1:2" ht="12.75">
      <c r="A168" s="30">
        <f t="shared" si="4"/>
        <v>166</v>
      </c>
      <c r="B168" s="31"/>
    </row>
    <row r="169" spans="1:2" ht="12.75">
      <c r="A169" s="30">
        <f t="shared" si="4"/>
        <v>167</v>
      </c>
      <c r="B169" s="31"/>
    </row>
    <row r="170" spans="1:2" ht="12.75">
      <c r="A170" s="30">
        <f t="shared" si="4"/>
        <v>168</v>
      </c>
      <c r="B170" s="31"/>
    </row>
    <row r="171" spans="1:2" ht="12.75">
      <c r="A171" s="30">
        <f t="shared" si="4"/>
        <v>169</v>
      </c>
      <c r="B171" s="31"/>
    </row>
    <row r="172" spans="1:2" ht="12.75">
      <c r="A172" s="30">
        <f t="shared" si="4"/>
        <v>170</v>
      </c>
      <c r="B172" s="31"/>
    </row>
    <row r="173" spans="1:2" ht="12.75">
      <c r="A173" s="30">
        <f t="shared" si="4"/>
        <v>171</v>
      </c>
      <c r="B173" s="31"/>
    </row>
    <row r="174" spans="1:2" ht="12.75">
      <c r="A174" s="30">
        <f t="shared" si="4"/>
        <v>172</v>
      </c>
      <c r="B174" s="31"/>
    </row>
    <row r="175" spans="1:2" ht="12.75">
      <c r="A175" s="30">
        <f t="shared" si="4"/>
        <v>173</v>
      </c>
      <c r="B175" s="31"/>
    </row>
    <row r="176" spans="1:2" ht="12.75">
      <c r="A176" s="30">
        <f t="shared" si="4"/>
        <v>174</v>
      </c>
      <c r="B176" s="31"/>
    </row>
    <row r="177" ht="12.75">
      <c r="A177" s="30"/>
    </row>
    <row r="178" ht="12.75">
      <c r="A178" s="30"/>
    </row>
    <row r="179" ht="12.75">
      <c r="A179" s="30"/>
    </row>
    <row r="180" ht="12.75">
      <c r="A180" s="30"/>
    </row>
    <row r="181" ht="12.75">
      <c r="A181" s="30"/>
    </row>
    <row r="182" ht="12.75">
      <c r="A182" s="30"/>
    </row>
    <row r="183" ht="12.75">
      <c r="A183" s="30"/>
    </row>
  </sheetData>
  <sheetProtection sheet="1"/>
  <printOptions/>
  <pageMargins left="0.7875" right="0.7875" top="1.025" bottom="1.025" header="0.7875" footer="0.7875"/>
  <pageSetup fitToHeight="1" fitToWidth="1" horizontalDpi="300" verticalDpi="300"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176"/>
  <sheetViews>
    <sheetView zoomScale="92" zoomScaleNormal="92" workbookViewId="0" topLeftCell="A1">
      <selection activeCell="B59" sqref="B59"/>
    </sheetView>
  </sheetViews>
  <sheetFormatPr defaultColWidth="11.421875" defaultRowHeight="12.75"/>
  <cols>
    <col min="1" max="1" width="11.57421875" style="0" customWidth="1"/>
    <col min="2" max="2" width="16.28125" style="0" customWidth="1"/>
    <col min="3" max="16384" width="11.57421875" style="0" customWidth="1"/>
  </cols>
  <sheetData>
    <row r="1" spans="1:2" ht="12.75">
      <c r="A1" s="29" t="s">
        <v>52</v>
      </c>
      <c r="B1" s="29" t="s">
        <v>54</v>
      </c>
    </row>
    <row r="2" spans="1:2" ht="12.75">
      <c r="A2" s="30">
        <f>'Bilan hydrique'!C15</f>
        <v>0</v>
      </c>
      <c r="B2" s="31"/>
    </row>
    <row r="3" spans="1:2" ht="12.75">
      <c r="A3" s="30">
        <f aca="true" t="shared" si="0" ref="A3:A34">A2+1</f>
        <v>1</v>
      </c>
      <c r="B3" s="31"/>
    </row>
    <row r="4" spans="1:2" ht="12.75">
      <c r="A4" s="30">
        <f t="shared" si="0"/>
        <v>2</v>
      </c>
      <c r="B4" s="31"/>
    </row>
    <row r="5" spans="1:2" ht="12.75">
      <c r="A5" s="30">
        <f t="shared" si="0"/>
        <v>3</v>
      </c>
      <c r="B5" s="31"/>
    </row>
    <row r="6" spans="1:2" ht="12.75">
      <c r="A6" s="30">
        <f t="shared" si="0"/>
        <v>4</v>
      </c>
      <c r="B6" s="31"/>
    </row>
    <row r="7" spans="1:2" ht="12.75">
      <c r="A7" s="30">
        <f t="shared" si="0"/>
        <v>5</v>
      </c>
      <c r="B7" s="31"/>
    </row>
    <row r="8" spans="1:2" ht="12.75">
      <c r="A8" s="30">
        <f t="shared" si="0"/>
        <v>6</v>
      </c>
      <c r="B8" s="31"/>
    </row>
    <row r="9" spans="1:2" ht="12.75">
      <c r="A9" s="30">
        <f t="shared" si="0"/>
        <v>7</v>
      </c>
      <c r="B9" s="31"/>
    </row>
    <row r="10" spans="1:2" ht="12.75">
      <c r="A10" s="30">
        <f t="shared" si="0"/>
        <v>8</v>
      </c>
      <c r="B10" s="31"/>
    </row>
    <row r="11" spans="1:2" ht="12.75">
      <c r="A11" s="30">
        <f t="shared" si="0"/>
        <v>9</v>
      </c>
      <c r="B11" s="31"/>
    </row>
    <row r="12" spans="1:2" ht="12.75">
      <c r="A12" s="30">
        <f t="shared" si="0"/>
        <v>10</v>
      </c>
      <c r="B12" s="31"/>
    </row>
    <row r="13" spans="1:2" ht="12.75">
      <c r="A13" s="30">
        <f t="shared" si="0"/>
        <v>11</v>
      </c>
      <c r="B13" s="31"/>
    </row>
    <row r="14" spans="1:2" ht="12.75">
      <c r="A14" s="30">
        <f t="shared" si="0"/>
        <v>12</v>
      </c>
      <c r="B14" s="31"/>
    </row>
    <row r="15" spans="1:2" ht="12.75">
      <c r="A15" s="30">
        <f t="shared" si="0"/>
        <v>13</v>
      </c>
      <c r="B15" s="31"/>
    </row>
    <row r="16" spans="1:2" ht="12.75">
      <c r="A16" s="30">
        <f t="shared" si="0"/>
        <v>14</v>
      </c>
      <c r="B16" s="31"/>
    </row>
    <row r="17" spans="1:2" ht="12.75">
      <c r="A17" s="30">
        <f t="shared" si="0"/>
        <v>15</v>
      </c>
      <c r="B17" s="31"/>
    </row>
    <row r="18" spans="1:2" ht="12.75">
      <c r="A18" s="30">
        <f t="shared" si="0"/>
        <v>16</v>
      </c>
      <c r="B18" s="31"/>
    </row>
    <row r="19" spans="1:2" ht="12.75">
      <c r="A19" s="30">
        <f t="shared" si="0"/>
        <v>17</v>
      </c>
      <c r="B19" s="31"/>
    </row>
    <row r="20" spans="1:2" ht="12.75">
      <c r="A20" s="30">
        <f t="shared" si="0"/>
        <v>18</v>
      </c>
      <c r="B20" s="31"/>
    </row>
    <row r="21" spans="1:2" ht="12.75">
      <c r="A21" s="30">
        <f t="shared" si="0"/>
        <v>19</v>
      </c>
      <c r="B21" s="31"/>
    </row>
    <row r="22" spans="1:2" ht="12.75">
      <c r="A22" s="30">
        <f t="shared" si="0"/>
        <v>20</v>
      </c>
      <c r="B22" s="31"/>
    </row>
    <row r="23" spans="1:2" ht="12.75">
      <c r="A23" s="30">
        <f t="shared" si="0"/>
        <v>21</v>
      </c>
      <c r="B23" s="31"/>
    </row>
    <row r="24" spans="1:2" ht="12.75">
      <c r="A24" s="30">
        <f t="shared" si="0"/>
        <v>22</v>
      </c>
      <c r="B24" s="31"/>
    </row>
    <row r="25" spans="1:2" ht="12.75">
      <c r="A25" s="30">
        <f t="shared" si="0"/>
        <v>23</v>
      </c>
      <c r="B25" s="31"/>
    </row>
    <row r="26" spans="1:2" ht="12.75">
      <c r="A26" s="30">
        <f t="shared" si="0"/>
        <v>24</v>
      </c>
      <c r="B26" s="31"/>
    </row>
    <row r="27" spans="1:2" ht="12.75">
      <c r="A27" s="30">
        <f t="shared" si="0"/>
        <v>25</v>
      </c>
      <c r="B27" s="31"/>
    </row>
    <row r="28" spans="1:2" ht="12.75">
      <c r="A28" s="30">
        <f t="shared" si="0"/>
        <v>26</v>
      </c>
      <c r="B28" s="31"/>
    </row>
    <row r="29" spans="1:2" ht="12.75">
      <c r="A29" s="30">
        <f t="shared" si="0"/>
        <v>27</v>
      </c>
      <c r="B29" s="31"/>
    </row>
    <row r="30" spans="1:2" ht="12.75">
      <c r="A30" s="30">
        <f t="shared" si="0"/>
        <v>28</v>
      </c>
      <c r="B30" s="31"/>
    </row>
    <row r="31" spans="1:2" ht="12.75">
      <c r="A31" s="30">
        <f t="shared" si="0"/>
        <v>29</v>
      </c>
      <c r="B31" s="31"/>
    </row>
    <row r="32" spans="1:2" ht="12.75">
      <c r="A32" s="30">
        <f t="shared" si="0"/>
        <v>30</v>
      </c>
      <c r="B32" s="31"/>
    </row>
    <row r="33" spans="1:2" ht="12.75">
      <c r="A33" s="30">
        <f t="shared" si="0"/>
        <v>31</v>
      </c>
      <c r="B33" s="31"/>
    </row>
    <row r="34" spans="1:2" ht="12.75">
      <c r="A34" s="30">
        <f t="shared" si="0"/>
        <v>32</v>
      </c>
      <c r="B34" s="31"/>
    </row>
    <row r="35" spans="1:2" ht="12.75">
      <c r="A35" s="30">
        <f aca="true" t="shared" si="1" ref="A35:A66">A34+1</f>
        <v>33</v>
      </c>
      <c r="B35" s="31"/>
    </row>
    <row r="36" spans="1:2" ht="12.75">
      <c r="A36" s="30">
        <f t="shared" si="1"/>
        <v>34</v>
      </c>
      <c r="B36" s="31"/>
    </row>
    <row r="37" spans="1:2" ht="12.75">
      <c r="A37" s="30">
        <f t="shared" si="1"/>
        <v>35</v>
      </c>
      <c r="B37" s="31"/>
    </row>
    <row r="38" spans="1:2" ht="12.75">
      <c r="A38" s="30">
        <f t="shared" si="1"/>
        <v>36</v>
      </c>
      <c r="B38" s="31"/>
    </row>
    <row r="39" spans="1:2" ht="12.75">
      <c r="A39" s="30">
        <f t="shared" si="1"/>
        <v>37</v>
      </c>
      <c r="B39" s="31"/>
    </row>
    <row r="40" spans="1:2" ht="12.75">
      <c r="A40" s="30">
        <f t="shared" si="1"/>
        <v>38</v>
      </c>
      <c r="B40" s="31"/>
    </row>
    <row r="41" spans="1:2" ht="12.75">
      <c r="A41" s="30">
        <f t="shared" si="1"/>
        <v>39</v>
      </c>
      <c r="B41" s="31"/>
    </row>
    <row r="42" spans="1:2" ht="12.75">
      <c r="A42" s="30">
        <f t="shared" si="1"/>
        <v>40</v>
      </c>
      <c r="B42" s="31"/>
    </row>
    <row r="43" spans="1:2" ht="12.75">
      <c r="A43" s="30">
        <f t="shared" si="1"/>
        <v>41</v>
      </c>
      <c r="B43" s="31"/>
    </row>
    <row r="44" spans="1:2" ht="12.75">
      <c r="A44" s="30">
        <f t="shared" si="1"/>
        <v>42</v>
      </c>
      <c r="B44" s="31"/>
    </row>
    <row r="45" spans="1:2" ht="12.75">
      <c r="A45" s="30">
        <f t="shared" si="1"/>
        <v>43</v>
      </c>
      <c r="B45" s="31"/>
    </row>
    <row r="46" spans="1:2" ht="12.75">
      <c r="A46" s="30">
        <f t="shared" si="1"/>
        <v>44</v>
      </c>
      <c r="B46" s="31"/>
    </row>
    <row r="47" spans="1:2" ht="12.75">
      <c r="A47" s="30">
        <f t="shared" si="1"/>
        <v>45</v>
      </c>
      <c r="B47" s="31"/>
    </row>
    <row r="48" spans="1:2" ht="12.75">
      <c r="A48" s="30">
        <f t="shared" si="1"/>
        <v>46</v>
      </c>
      <c r="B48" s="31"/>
    </row>
    <row r="49" spans="1:2" ht="12.75">
      <c r="A49" s="30">
        <f t="shared" si="1"/>
        <v>47</v>
      </c>
      <c r="B49" s="31"/>
    </row>
    <row r="50" spans="1:2" ht="12.75">
      <c r="A50" s="30">
        <f t="shared" si="1"/>
        <v>48</v>
      </c>
      <c r="B50" s="31"/>
    </row>
    <row r="51" spans="1:2" ht="12.75">
      <c r="A51" s="30">
        <f t="shared" si="1"/>
        <v>49</v>
      </c>
      <c r="B51" s="31"/>
    </row>
    <row r="52" spans="1:2" ht="12.75">
      <c r="A52" s="30">
        <f t="shared" si="1"/>
        <v>50</v>
      </c>
      <c r="B52" s="31"/>
    </row>
    <row r="53" spans="1:2" ht="12.75">
      <c r="A53" s="30">
        <f t="shared" si="1"/>
        <v>51</v>
      </c>
      <c r="B53" s="31"/>
    </row>
    <row r="54" spans="1:2" ht="12.75">
      <c r="A54" s="30">
        <f t="shared" si="1"/>
        <v>52</v>
      </c>
      <c r="B54" s="31"/>
    </row>
    <row r="55" spans="1:2" ht="12.75">
      <c r="A55" s="30">
        <f t="shared" si="1"/>
        <v>53</v>
      </c>
      <c r="B55" s="31"/>
    </row>
    <row r="56" spans="1:2" ht="12.75">
      <c r="A56" s="30">
        <f t="shared" si="1"/>
        <v>54</v>
      </c>
      <c r="B56" s="31"/>
    </row>
    <row r="57" spans="1:2" ht="12.75">
      <c r="A57" s="30">
        <f t="shared" si="1"/>
        <v>55</v>
      </c>
      <c r="B57" s="31"/>
    </row>
    <row r="58" spans="1:2" ht="12.75">
      <c r="A58" s="30">
        <f t="shared" si="1"/>
        <v>56</v>
      </c>
      <c r="B58" s="31"/>
    </row>
    <row r="59" spans="1:2" ht="12.75">
      <c r="A59" s="30">
        <f t="shared" si="1"/>
        <v>57</v>
      </c>
      <c r="B59" s="31"/>
    </row>
    <row r="60" spans="1:2" ht="12.75">
      <c r="A60" s="30">
        <f t="shared" si="1"/>
        <v>58</v>
      </c>
      <c r="B60" s="31"/>
    </row>
    <row r="61" spans="1:2" ht="12.75">
      <c r="A61" s="30">
        <f t="shared" si="1"/>
        <v>59</v>
      </c>
      <c r="B61" s="31"/>
    </row>
    <row r="62" spans="1:2" ht="12.75">
      <c r="A62" s="30">
        <f t="shared" si="1"/>
        <v>60</v>
      </c>
      <c r="B62" s="31"/>
    </row>
    <row r="63" spans="1:2" ht="12.75">
      <c r="A63" s="30">
        <f t="shared" si="1"/>
        <v>61</v>
      </c>
      <c r="B63" s="31"/>
    </row>
    <row r="64" spans="1:2" ht="12.75">
      <c r="A64" s="30">
        <f t="shared" si="1"/>
        <v>62</v>
      </c>
      <c r="B64" s="31"/>
    </row>
    <row r="65" spans="1:2" ht="12.75">
      <c r="A65" s="30">
        <f t="shared" si="1"/>
        <v>63</v>
      </c>
      <c r="B65" s="31"/>
    </row>
    <row r="66" spans="1:2" ht="12.75">
      <c r="A66" s="30">
        <f t="shared" si="1"/>
        <v>64</v>
      </c>
      <c r="B66" s="31"/>
    </row>
    <row r="67" spans="1:2" ht="12.75">
      <c r="A67" s="30">
        <f aca="true" t="shared" si="2" ref="A67:A98">A66+1</f>
        <v>65</v>
      </c>
      <c r="B67" s="31"/>
    </row>
    <row r="68" spans="1:2" ht="12.75">
      <c r="A68" s="30">
        <f t="shared" si="2"/>
        <v>66</v>
      </c>
      <c r="B68" s="31"/>
    </row>
    <row r="69" spans="1:2" ht="12.75">
      <c r="A69" s="30">
        <f t="shared" si="2"/>
        <v>67</v>
      </c>
      <c r="B69" s="31"/>
    </row>
    <row r="70" spans="1:2" ht="12.75">
      <c r="A70" s="30">
        <f t="shared" si="2"/>
        <v>68</v>
      </c>
      <c r="B70" s="31"/>
    </row>
    <row r="71" spans="1:2" ht="12.75">
      <c r="A71" s="30">
        <f t="shared" si="2"/>
        <v>69</v>
      </c>
      <c r="B71" s="31"/>
    </row>
    <row r="72" spans="1:2" ht="12.75">
      <c r="A72" s="30">
        <f t="shared" si="2"/>
        <v>70</v>
      </c>
      <c r="B72" s="31"/>
    </row>
    <row r="73" spans="1:2" ht="12.75">
      <c r="A73" s="30">
        <f t="shared" si="2"/>
        <v>71</v>
      </c>
      <c r="B73" s="31"/>
    </row>
    <row r="74" spans="1:2" ht="12.75">
      <c r="A74" s="30">
        <f t="shared" si="2"/>
        <v>72</v>
      </c>
      <c r="B74" s="31"/>
    </row>
    <row r="75" spans="1:2" ht="12.75">
      <c r="A75" s="30">
        <f t="shared" si="2"/>
        <v>73</v>
      </c>
      <c r="B75" s="31"/>
    </row>
    <row r="76" spans="1:2" ht="12.75">
      <c r="A76" s="30">
        <f t="shared" si="2"/>
        <v>74</v>
      </c>
      <c r="B76" s="31"/>
    </row>
    <row r="77" spans="1:2" ht="12.75">
      <c r="A77" s="30">
        <f t="shared" si="2"/>
        <v>75</v>
      </c>
      <c r="B77" s="31"/>
    </row>
    <row r="78" spans="1:2" ht="12.75">
      <c r="A78" s="30">
        <f t="shared" si="2"/>
        <v>76</v>
      </c>
      <c r="B78" s="32"/>
    </row>
    <row r="79" spans="1:2" ht="12.75">
      <c r="A79" s="30">
        <f t="shared" si="2"/>
        <v>77</v>
      </c>
      <c r="B79" s="32"/>
    </row>
    <row r="80" spans="1:2" ht="12.75">
      <c r="A80" s="30">
        <f t="shared" si="2"/>
        <v>78</v>
      </c>
      <c r="B80" s="32"/>
    </row>
    <row r="81" spans="1:2" ht="12.75">
      <c r="A81" s="30">
        <f t="shared" si="2"/>
        <v>79</v>
      </c>
      <c r="B81" s="32"/>
    </row>
    <row r="82" spans="1:2" ht="12.75">
      <c r="A82" s="30">
        <f t="shared" si="2"/>
        <v>80</v>
      </c>
      <c r="B82" s="32"/>
    </row>
    <row r="83" spans="1:2" ht="12.75">
      <c r="A83" s="30">
        <f t="shared" si="2"/>
        <v>81</v>
      </c>
      <c r="B83" s="32"/>
    </row>
    <row r="84" spans="1:2" ht="12.75">
      <c r="A84" s="30">
        <f t="shared" si="2"/>
        <v>82</v>
      </c>
      <c r="B84" s="32"/>
    </row>
    <row r="85" spans="1:2" ht="12.75">
      <c r="A85" s="30">
        <f t="shared" si="2"/>
        <v>83</v>
      </c>
      <c r="B85" s="32"/>
    </row>
    <row r="86" spans="1:2" ht="12.75">
      <c r="A86" s="30">
        <f t="shared" si="2"/>
        <v>84</v>
      </c>
      <c r="B86" s="33"/>
    </row>
    <row r="87" spans="1:2" ht="12.75">
      <c r="A87" s="30">
        <f t="shared" si="2"/>
        <v>85</v>
      </c>
      <c r="B87" s="32"/>
    </row>
    <row r="88" spans="1:2" ht="12.75">
      <c r="A88" s="30">
        <f t="shared" si="2"/>
        <v>86</v>
      </c>
      <c r="B88" s="32"/>
    </row>
    <row r="89" spans="1:2" ht="12.75">
      <c r="A89" s="30">
        <f t="shared" si="2"/>
        <v>87</v>
      </c>
      <c r="B89" s="32"/>
    </row>
    <row r="90" spans="1:2" ht="12.75">
      <c r="A90" s="30">
        <f t="shared" si="2"/>
        <v>88</v>
      </c>
      <c r="B90" s="32"/>
    </row>
    <row r="91" spans="1:2" ht="12.75">
      <c r="A91" s="30">
        <f t="shared" si="2"/>
        <v>89</v>
      </c>
      <c r="B91" s="33"/>
    </row>
    <row r="92" spans="1:2" ht="12.75">
      <c r="A92" s="30">
        <f t="shared" si="2"/>
        <v>90</v>
      </c>
      <c r="B92" s="32"/>
    </row>
    <row r="93" spans="1:2" ht="12.75">
      <c r="A93" s="30">
        <f t="shared" si="2"/>
        <v>91</v>
      </c>
      <c r="B93" s="32"/>
    </row>
    <row r="94" spans="1:2" ht="12.75">
      <c r="A94" s="30">
        <f t="shared" si="2"/>
        <v>92</v>
      </c>
      <c r="B94" s="32"/>
    </row>
    <row r="95" spans="1:2" ht="12.75">
      <c r="A95" s="30">
        <f t="shared" si="2"/>
        <v>93</v>
      </c>
      <c r="B95" s="32"/>
    </row>
    <row r="96" spans="1:2" ht="12.75">
      <c r="A96" s="30">
        <f t="shared" si="2"/>
        <v>94</v>
      </c>
      <c r="B96" s="33"/>
    </row>
    <row r="97" spans="1:2" ht="12.75">
      <c r="A97" s="30">
        <f t="shared" si="2"/>
        <v>95</v>
      </c>
      <c r="B97" s="32"/>
    </row>
    <row r="98" spans="1:2" ht="12.75">
      <c r="A98" s="30">
        <f t="shared" si="2"/>
        <v>96</v>
      </c>
      <c r="B98" s="32"/>
    </row>
    <row r="99" spans="1:2" ht="12.75">
      <c r="A99" s="30">
        <f aca="true" t="shared" si="3" ref="A99:A130">A98+1</f>
        <v>97</v>
      </c>
      <c r="B99" s="32"/>
    </row>
    <row r="100" spans="1:2" ht="12.75">
      <c r="A100" s="30">
        <f t="shared" si="3"/>
        <v>98</v>
      </c>
      <c r="B100" s="32"/>
    </row>
    <row r="101" spans="1:2" ht="12.75">
      <c r="A101" s="30">
        <f t="shared" si="3"/>
        <v>99</v>
      </c>
      <c r="B101" s="32"/>
    </row>
    <row r="102" spans="1:2" ht="12.75">
      <c r="A102" s="30">
        <f t="shared" si="3"/>
        <v>100</v>
      </c>
      <c r="B102" s="33"/>
    </row>
    <row r="103" spans="1:2" ht="12.75">
      <c r="A103" s="30">
        <f t="shared" si="3"/>
        <v>101</v>
      </c>
      <c r="B103" s="32"/>
    </row>
    <row r="104" spans="1:2" ht="12.75">
      <c r="A104" s="30">
        <f t="shared" si="3"/>
        <v>102</v>
      </c>
      <c r="B104" s="32"/>
    </row>
    <row r="105" spans="1:2" ht="12.75">
      <c r="A105" s="30">
        <f t="shared" si="3"/>
        <v>103</v>
      </c>
      <c r="B105" s="32"/>
    </row>
    <row r="106" spans="1:2" ht="12.75">
      <c r="A106" s="30">
        <f t="shared" si="3"/>
        <v>104</v>
      </c>
      <c r="B106" s="32"/>
    </row>
    <row r="107" spans="1:2" ht="12.75">
      <c r="A107" s="30">
        <f t="shared" si="3"/>
        <v>105</v>
      </c>
      <c r="B107" s="32"/>
    </row>
    <row r="108" spans="1:2" ht="12.75">
      <c r="A108" s="30">
        <f t="shared" si="3"/>
        <v>106</v>
      </c>
      <c r="B108" s="32"/>
    </row>
    <row r="109" spans="1:2" ht="12.75">
      <c r="A109" s="30">
        <f t="shared" si="3"/>
        <v>107</v>
      </c>
      <c r="B109" s="33"/>
    </row>
    <row r="110" spans="1:2" ht="12.75">
      <c r="A110" s="30">
        <f t="shared" si="3"/>
        <v>108</v>
      </c>
      <c r="B110" s="32"/>
    </row>
    <row r="111" spans="1:2" ht="12.75">
      <c r="A111" s="30">
        <f t="shared" si="3"/>
        <v>109</v>
      </c>
      <c r="B111" s="32"/>
    </row>
    <row r="112" spans="1:2" ht="12.75">
      <c r="A112" s="30">
        <f t="shared" si="3"/>
        <v>110</v>
      </c>
      <c r="B112" s="32"/>
    </row>
    <row r="113" spans="1:2" ht="12.75">
      <c r="A113" s="30">
        <f t="shared" si="3"/>
        <v>111</v>
      </c>
      <c r="B113" s="32"/>
    </row>
    <row r="114" spans="1:2" ht="12.75">
      <c r="A114" s="30">
        <f t="shared" si="3"/>
        <v>112</v>
      </c>
      <c r="B114" s="32"/>
    </row>
    <row r="115" spans="1:2" ht="12.75">
      <c r="A115" s="30">
        <f t="shared" si="3"/>
        <v>113</v>
      </c>
      <c r="B115" s="32"/>
    </row>
    <row r="116" spans="1:2" ht="12.75">
      <c r="A116" s="30">
        <f t="shared" si="3"/>
        <v>114</v>
      </c>
      <c r="B116" s="32"/>
    </row>
    <row r="117" spans="1:2" ht="12.75">
      <c r="A117" s="30">
        <f t="shared" si="3"/>
        <v>115</v>
      </c>
      <c r="B117" s="32"/>
    </row>
    <row r="118" spans="1:2" ht="12.75">
      <c r="A118" s="30">
        <f t="shared" si="3"/>
        <v>116</v>
      </c>
      <c r="B118" s="32"/>
    </row>
    <row r="119" spans="1:2" ht="12.75">
      <c r="A119" s="30">
        <f t="shared" si="3"/>
        <v>117</v>
      </c>
      <c r="B119" s="32"/>
    </row>
    <row r="120" spans="1:2" ht="12.75">
      <c r="A120" s="30">
        <f t="shared" si="3"/>
        <v>118</v>
      </c>
      <c r="B120" s="33"/>
    </row>
    <row r="121" spans="1:2" ht="12.75">
      <c r="A121" s="30">
        <f t="shared" si="3"/>
        <v>119</v>
      </c>
      <c r="B121" s="32"/>
    </row>
    <row r="122" spans="1:2" ht="12.75">
      <c r="A122" s="30">
        <f t="shared" si="3"/>
        <v>120</v>
      </c>
      <c r="B122" s="32"/>
    </row>
    <row r="123" spans="1:2" ht="12.75">
      <c r="A123" s="30">
        <f t="shared" si="3"/>
        <v>121</v>
      </c>
      <c r="B123" s="32"/>
    </row>
    <row r="124" spans="1:2" ht="12.75">
      <c r="A124" s="30">
        <f t="shared" si="3"/>
        <v>122</v>
      </c>
      <c r="B124" s="32"/>
    </row>
    <row r="125" spans="1:2" ht="12.75">
      <c r="A125" s="30">
        <f t="shared" si="3"/>
        <v>123</v>
      </c>
      <c r="B125" s="33"/>
    </row>
    <row r="126" spans="1:2" ht="12.75">
      <c r="A126" s="30">
        <f t="shared" si="3"/>
        <v>124</v>
      </c>
      <c r="B126" s="32"/>
    </row>
    <row r="127" spans="1:2" ht="12.75">
      <c r="A127" s="30">
        <f t="shared" si="3"/>
        <v>125</v>
      </c>
      <c r="B127" s="32"/>
    </row>
    <row r="128" spans="1:2" ht="12.75">
      <c r="A128" s="30">
        <f t="shared" si="3"/>
        <v>126</v>
      </c>
      <c r="B128" s="32"/>
    </row>
    <row r="129" spans="1:2" ht="12.75">
      <c r="A129" s="30">
        <f t="shared" si="3"/>
        <v>127</v>
      </c>
      <c r="B129" s="32"/>
    </row>
    <row r="130" spans="1:2" ht="12.75">
      <c r="A130" s="30">
        <f t="shared" si="3"/>
        <v>128</v>
      </c>
      <c r="B130" s="32"/>
    </row>
    <row r="131" spans="1:2" ht="12.75">
      <c r="A131" s="30">
        <f aca="true" t="shared" si="4" ref="A131:A162">A130+1</f>
        <v>129</v>
      </c>
      <c r="B131" s="32"/>
    </row>
    <row r="132" spans="1:2" ht="12.75">
      <c r="A132" s="30">
        <f t="shared" si="4"/>
        <v>130</v>
      </c>
      <c r="B132" s="33"/>
    </row>
    <row r="133" spans="1:2" ht="12.75">
      <c r="A133" s="30">
        <f t="shared" si="4"/>
        <v>131</v>
      </c>
      <c r="B133" s="32"/>
    </row>
    <row r="134" spans="1:2" ht="12.75">
      <c r="A134" s="30">
        <f t="shared" si="4"/>
        <v>132</v>
      </c>
      <c r="B134" s="32"/>
    </row>
    <row r="135" spans="1:2" ht="12.75">
      <c r="A135" s="30">
        <f t="shared" si="4"/>
        <v>133</v>
      </c>
      <c r="B135" s="32"/>
    </row>
    <row r="136" spans="1:2" ht="12.75">
      <c r="A136" s="30">
        <f t="shared" si="4"/>
        <v>134</v>
      </c>
      <c r="B136" s="32"/>
    </row>
    <row r="137" spans="1:2" ht="12.75">
      <c r="A137" s="30">
        <f t="shared" si="4"/>
        <v>135</v>
      </c>
      <c r="B137" s="32"/>
    </row>
    <row r="138" spans="1:2" ht="12.75">
      <c r="A138" s="30">
        <f t="shared" si="4"/>
        <v>136</v>
      </c>
      <c r="B138" s="32"/>
    </row>
    <row r="139" spans="1:2" ht="12.75">
      <c r="A139" s="30">
        <f t="shared" si="4"/>
        <v>137</v>
      </c>
      <c r="B139" s="33"/>
    </row>
    <row r="140" spans="1:2" ht="12.75">
      <c r="A140" s="30">
        <f t="shared" si="4"/>
        <v>138</v>
      </c>
      <c r="B140" s="31"/>
    </row>
    <row r="141" spans="1:2" ht="12.75">
      <c r="A141" s="30">
        <f t="shared" si="4"/>
        <v>139</v>
      </c>
      <c r="B141" s="31"/>
    </row>
    <row r="142" spans="1:2" ht="12.75">
      <c r="A142" s="30">
        <f t="shared" si="4"/>
        <v>140</v>
      </c>
      <c r="B142" s="31"/>
    </row>
    <row r="143" spans="1:2" ht="12.75">
      <c r="A143" s="30">
        <f t="shared" si="4"/>
        <v>141</v>
      </c>
      <c r="B143" s="31"/>
    </row>
    <row r="144" spans="1:2" ht="12.75">
      <c r="A144" s="30">
        <f t="shared" si="4"/>
        <v>142</v>
      </c>
      <c r="B144" s="31"/>
    </row>
    <row r="145" spans="1:2" ht="12.75">
      <c r="A145" s="30">
        <f t="shared" si="4"/>
        <v>143</v>
      </c>
      <c r="B145" s="31"/>
    </row>
    <row r="146" spans="1:2" ht="12.75">
      <c r="A146" s="30">
        <f t="shared" si="4"/>
        <v>144</v>
      </c>
      <c r="B146" s="31"/>
    </row>
    <row r="147" spans="1:2" ht="12.75">
      <c r="A147" s="30">
        <f t="shared" si="4"/>
        <v>145</v>
      </c>
      <c r="B147" s="31"/>
    </row>
    <row r="148" spans="1:2" ht="12.75">
      <c r="A148" s="30">
        <f t="shared" si="4"/>
        <v>146</v>
      </c>
      <c r="B148" s="31"/>
    </row>
    <row r="149" spans="1:2" ht="12.75">
      <c r="A149" s="30">
        <f t="shared" si="4"/>
        <v>147</v>
      </c>
      <c r="B149" s="31"/>
    </row>
    <row r="150" spans="1:2" ht="12.75">
      <c r="A150" s="30">
        <f t="shared" si="4"/>
        <v>148</v>
      </c>
      <c r="B150" s="31"/>
    </row>
    <row r="151" spans="1:2" ht="12.75">
      <c r="A151" s="30">
        <f t="shared" si="4"/>
        <v>149</v>
      </c>
      <c r="B151" s="31"/>
    </row>
    <row r="152" spans="1:2" ht="12.75">
      <c r="A152" s="30">
        <f t="shared" si="4"/>
        <v>150</v>
      </c>
      <c r="B152" s="31"/>
    </row>
    <row r="153" spans="1:2" ht="12.75">
      <c r="A153" s="30">
        <f t="shared" si="4"/>
        <v>151</v>
      </c>
      <c r="B153" s="31"/>
    </row>
    <row r="154" spans="1:2" ht="12.75">
      <c r="A154" s="30">
        <f t="shared" si="4"/>
        <v>152</v>
      </c>
      <c r="B154" s="31"/>
    </row>
    <row r="155" spans="1:2" ht="12.75">
      <c r="A155" s="30">
        <f t="shared" si="4"/>
        <v>153</v>
      </c>
      <c r="B155" s="31"/>
    </row>
    <row r="156" spans="1:2" ht="12.75">
      <c r="A156" s="30">
        <f t="shared" si="4"/>
        <v>154</v>
      </c>
      <c r="B156" s="31"/>
    </row>
    <row r="157" spans="1:2" ht="12.75">
      <c r="A157" s="30">
        <f t="shared" si="4"/>
        <v>155</v>
      </c>
      <c r="B157" s="31"/>
    </row>
    <row r="158" spans="1:2" ht="12.75">
      <c r="A158" s="30">
        <f t="shared" si="4"/>
        <v>156</v>
      </c>
      <c r="B158" s="31"/>
    </row>
    <row r="159" spans="1:2" ht="12.75">
      <c r="A159" s="30">
        <f t="shared" si="4"/>
        <v>157</v>
      </c>
      <c r="B159" s="31"/>
    </row>
    <row r="160" spans="1:2" ht="12.75">
      <c r="A160" s="30">
        <f t="shared" si="4"/>
        <v>158</v>
      </c>
      <c r="B160" s="31"/>
    </row>
    <row r="161" spans="1:2" ht="12.75">
      <c r="A161" s="30">
        <f t="shared" si="4"/>
        <v>159</v>
      </c>
      <c r="B161" s="31"/>
    </row>
    <row r="162" spans="1:2" ht="12.75">
      <c r="A162" s="30">
        <f t="shared" si="4"/>
        <v>160</v>
      </c>
      <c r="B162" s="31"/>
    </row>
    <row r="163" spans="1:2" ht="12.75">
      <c r="A163" s="30">
        <f aca="true" t="shared" si="5" ref="A163:A176">A162+1</f>
        <v>161</v>
      </c>
      <c r="B163" s="31"/>
    </row>
    <row r="164" spans="1:2" ht="12.75">
      <c r="A164" s="30">
        <f t="shared" si="5"/>
        <v>162</v>
      </c>
      <c r="B164" s="31"/>
    </row>
    <row r="165" spans="1:2" ht="12.75">
      <c r="A165" s="30">
        <f t="shared" si="5"/>
        <v>163</v>
      </c>
      <c r="B165" s="31"/>
    </row>
    <row r="166" spans="1:2" ht="12.75">
      <c r="A166" s="30">
        <f t="shared" si="5"/>
        <v>164</v>
      </c>
      <c r="B166" s="31"/>
    </row>
    <row r="167" spans="1:2" ht="12.75">
      <c r="A167" s="30">
        <f t="shared" si="5"/>
        <v>165</v>
      </c>
      <c r="B167" s="31"/>
    </row>
    <row r="168" spans="1:2" ht="12.75">
      <c r="A168" s="30">
        <f t="shared" si="5"/>
        <v>166</v>
      </c>
      <c r="B168" s="31"/>
    </row>
    <row r="169" spans="1:2" ht="12.75">
      <c r="A169" s="30">
        <f t="shared" si="5"/>
        <v>167</v>
      </c>
      <c r="B169" s="31"/>
    </row>
    <row r="170" spans="1:2" ht="12.75">
      <c r="A170" s="30">
        <f t="shared" si="5"/>
        <v>168</v>
      </c>
      <c r="B170" s="31"/>
    </row>
    <row r="171" spans="1:2" ht="12.75">
      <c r="A171" s="30">
        <f t="shared" si="5"/>
        <v>169</v>
      </c>
      <c r="B171" s="31"/>
    </row>
    <row r="172" spans="1:2" ht="12.75">
      <c r="A172" s="30">
        <f t="shared" si="5"/>
        <v>170</v>
      </c>
      <c r="B172" s="31"/>
    </row>
    <row r="173" spans="1:2" ht="12.75">
      <c r="A173" s="30">
        <f t="shared" si="5"/>
        <v>171</v>
      </c>
      <c r="B173" s="31"/>
    </row>
    <row r="174" spans="1:2" ht="12.75">
      <c r="A174" s="30">
        <f t="shared" si="5"/>
        <v>172</v>
      </c>
      <c r="B174" s="31"/>
    </row>
    <row r="175" spans="1:2" ht="12.75">
      <c r="A175" s="30">
        <f t="shared" si="5"/>
        <v>173</v>
      </c>
      <c r="B175" s="31"/>
    </row>
    <row r="176" spans="1:2" ht="12.75">
      <c r="A176" s="30">
        <f t="shared" si="5"/>
        <v>174</v>
      </c>
      <c r="B176" s="31"/>
    </row>
  </sheetData>
  <sheetProtection sheet="1"/>
  <printOptions/>
  <pageMargins left="0.7875" right="0.7875" top="1.025" bottom="1.025" header="0.7875" footer="0.7875"/>
  <pageSetup fitToHeight="1" fitToWidth="1"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